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\ei\Dokumenty\5_PRZETARGI\2018 - pzp\DR_109_sprzątanie obiektów\SIWZ\"/>
    </mc:Choice>
  </mc:AlternateContent>
  <bookViews>
    <workbookView xWindow="0" yWindow="1800" windowWidth="24030" windowHeight="10080" activeTab="1"/>
  </bookViews>
  <sheets>
    <sheet name="Zadanie 3 Tabela 1" sheetId="1" r:id="rId1"/>
    <sheet name="Zadanie 3 Tabela 2" sheetId="2" r:id="rId2"/>
    <sheet name="Zadanie 3 Tabela 3" sheetId="4" r:id="rId3"/>
  </sheets>
  <definedNames>
    <definedName name="_xlnm.Print_Area" localSheetId="0">'Zadanie 3 Tabela 1'!$A$1:$O$43</definedName>
    <definedName name="_xlnm.Print_Area" localSheetId="1">'Zadanie 3 Tabela 2'!$A$1:$O$34</definedName>
    <definedName name="_xlnm.Print_Area" localSheetId="2">'Zadanie 3 Tabela 3'!$A$1:$O$25</definedName>
    <definedName name="_xlnm.Print_Titles" localSheetId="2">'Zadanie 3 Tabela 3'!$1:$6</definedName>
  </definedNames>
  <calcPr calcId="162913" calcMode="manual"/>
</workbook>
</file>

<file path=xl/calcChain.xml><?xml version="1.0" encoding="utf-8"?>
<calcChain xmlns="http://schemas.openxmlformats.org/spreadsheetml/2006/main">
  <c r="I10" i="1" l="1"/>
  <c r="N21" i="1"/>
  <c r="B6" i="2"/>
  <c r="C6" i="2" s="1"/>
  <c r="D6" i="2" s="1"/>
  <c r="E6" i="2" s="1"/>
  <c r="F6" i="2" s="1"/>
  <c r="G6" i="2" s="1"/>
  <c r="H6" i="2" s="1"/>
  <c r="I6" i="2" s="1"/>
  <c r="J6" i="2" s="1"/>
  <c r="K6" i="2" s="1"/>
  <c r="L6" i="2" s="1"/>
  <c r="M6" i="2" s="1"/>
  <c r="B6" i="4"/>
  <c r="C6" i="4" s="1"/>
  <c r="D6" i="4" s="1"/>
  <c r="E6" i="4" s="1"/>
  <c r="F6" i="4" s="1"/>
  <c r="G6" i="4" s="1"/>
  <c r="H6" i="4" s="1"/>
  <c r="I6" i="4" s="1"/>
  <c r="J6" i="4" s="1"/>
  <c r="K6" i="4" s="1"/>
  <c r="L6" i="4" s="1"/>
  <c r="M6" i="4" s="1"/>
  <c r="B6" i="1"/>
  <c r="C6" i="1" s="1"/>
  <c r="D6" i="1" s="1"/>
  <c r="E6" i="1" s="1"/>
  <c r="F6" i="1" s="1"/>
  <c r="G6" i="1" s="1"/>
  <c r="H6" i="1" s="1"/>
  <c r="I6" i="1" s="1"/>
  <c r="J6" i="1" s="1"/>
  <c r="K6" i="1" s="1"/>
  <c r="L6" i="1" s="1"/>
  <c r="M6" i="1" s="1"/>
  <c r="I20" i="1"/>
  <c r="N20" i="1" s="1"/>
  <c r="I9" i="4"/>
  <c r="I8" i="4"/>
  <c r="I7" i="4"/>
</calcChain>
</file>

<file path=xl/sharedStrings.xml><?xml version="1.0" encoding="utf-8"?>
<sst xmlns="http://schemas.openxmlformats.org/spreadsheetml/2006/main" count="259" uniqueCount="137">
  <si>
    <t>L.p.</t>
  </si>
  <si>
    <t>Klatka schodowa I i II</t>
  </si>
  <si>
    <t>Korytarz parter I i II</t>
  </si>
  <si>
    <t>Korytarz I-sze pętro</t>
  </si>
  <si>
    <t>Umywalnia I-sze piętro /dzień roboczy/</t>
  </si>
  <si>
    <t>WC parter</t>
  </si>
  <si>
    <t>Zakres prac</t>
  </si>
  <si>
    <t>Pokój mistrza</t>
  </si>
  <si>
    <t>Szatnia męska</t>
  </si>
  <si>
    <t>Jadalnia</t>
  </si>
  <si>
    <t>Pomieszczenia biurowe</t>
  </si>
  <si>
    <t>Sala konferencyjna</t>
  </si>
  <si>
    <t>Mycie okien w pomieszczeniach biurowych, dyspozytorni i wskazanych</t>
  </si>
  <si>
    <t>Pranie wykładzin i tapicerki w części biurowej</t>
  </si>
  <si>
    <t>Pokój Kontroler jakosci</t>
  </si>
  <si>
    <t>………………</t>
  </si>
  <si>
    <t xml:space="preserve">RAZEM CENA BRUTTO (suma wierszy „RAZEM  WARTOŚĆ  NETTO”+„RAZEM WARTOŚĆ podatku VAT”) </t>
  </si>
  <si>
    <t>Przedstawiciela (-li) Wykonawcy</t>
  </si>
  <si>
    <t>1 szt.</t>
  </si>
  <si>
    <t>1 szt</t>
  </si>
  <si>
    <t xml:space="preserve">podpis upoważnionego </t>
  </si>
  <si>
    <t>STAWKA PODATKU VAT</t>
  </si>
  <si>
    <t xml:space="preserve">RAZEM WARTOŚĆ podatku VAT (iloczyn wierszy RAZEM WARTOŚĆ NETTO xSTAWKA PODATKU VAT)            
</t>
  </si>
  <si>
    <t>sobota</t>
  </si>
  <si>
    <t>Częstotliwość</t>
  </si>
  <si>
    <t>Korytarz pomieszczeń biurowych</t>
  </si>
  <si>
    <t>WC pomieszczenia biurowe</t>
  </si>
  <si>
    <t>Dyspozytornia WC</t>
  </si>
  <si>
    <t xml:space="preserve">• odkurzanie i przetarcie na mokro (z użyciem właściwych środków czystości) podłóg (w przypadku wykładzin dywanowych: odkurzanie)
• usuwanie kurzu, przecieranie na mokro i sucho mebli biurowych i drzwi (krzesła, szafy, stoliki, biurka, tablice, przystawki, grzejniki c.o. aparaty telefoniczne, czajniki, kuchenki, mikrofalówki, oraz inny sprzęt AGD będący na wyposażeniu danego pomieszczenia)
• usuwanie kurzu z parapetów
• usuwanie pajęczyn
• mycie drzwi
• mycie powierzchni szklanych (w gablotach, drzwiach, szafkach) 
• czyszczenie luster 
• przetarcie i dezynfekcja klamek drzwi
• opróżnianie koszy na odpady i pojemników niszczarek (z wymianą worków) oraz wynoszenie odpadów do właściwych kontenerów
</t>
  </si>
  <si>
    <t xml:space="preserve">• mycie przy użyciu właściwych środków czystości podłóg
• usuwanie kurzu, przecieranie na mokro i sucho drzwi wewnętrznych, drzwi przeszklonych zlokalizowanych na korytarzach, parapetów (w tym okiennych), balustrad i poręczy, odbojników oraz grzejników c.o.
• opróżnianie koszy na odpady (z wymianą worków) oraz wynoszenie odpadów do właściwych kontenerów
• opróżnianie pojemników do segregacji wtórnej (wymiana worków), mycie ławek, mycie gablot wnękowych, wiszących i przeszklonych
</t>
  </si>
  <si>
    <t>• dwustronne mycie okien  (framugi + szyby) oraz parapetów zewnętrznych i wewnętrznych przy użyciu właściwych środków czystości.</t>
  </si>
  <si>
    <t>• pranie wykładzin i tapicerki za pomocą urządzeń piorących (typu Karcher).</t>
  </si>
  <si>
    <t xml:space="preserve">• przetarcie na mokro z użyciem właściwych środków czystości podłóg
• mycie ścian pokrytych glazurą (w tym ścian działowych).
• usuwanie kurzu, przecieranie na mokro i sucho mebli biurowych i drzwi (krzesła, szafy, stoliki, biurka, tablice, przystawki, czajniki, kuchenki, mikrofalówki, grzejniki c.o. oraz inny sprzęt AGD będący na wyposażeniu danego pomieszczenia)
• usuwanie kurzu z parapetów
• usuwanie pajęczyn
• mycie powierzchni szklanych (w gablotach, drzwiach, szafkach) 
• czyszczenie luster 
• przetarcie i dezynfekcja klamek drzwi
• opróżnianie koszy na odpady (z wymianą worków) oraz wynoszenie odpadów do właściwych kontenerów
• mycie zlewozmywaków 
• czyszczenie armatury
• mycie drzwi 
• uzupełnianie w pojemnikach środków higieny: (mydło w płynie, ręczniki papierowe do rąk)
• czyszczenie luster
</t>
  </si>
  <si>
    <t>• przetarcie na mokro z użyciem właściwych środków czystości podłóg
• mycie ścian pokrytych glazurą (w tym ścian działowych).
• usuwanie kurzu, przecieranie na mokro i sucho mebli biurowych i drzwi (w tym: krzesła, szafy, stoliki, grzejniki c.o.)
• usuwanie kurzu, przecieranie na mokro i sucho z użyciem właściwych środków czystości szafek ubraniowych
• usuwanie kurzu z parapetów
• usuwanie pajęczyn
• mycie powierzchni szklanych (w gablotach, drzwiach, szafkach) 
• czyszczenie luster 
• przetarcie i dezynfekcja klamek drzwi
• opróżnianie koszy na odpady (z wymianą worków) oraz wynoszenie odpadów do właściwych kontenerów
• mycie zlewozmywaków 
• mycie armatury
• mycie drzwi 
• uzupełnianie w pojemnikach środków higieny: (mydło w płynie, ręczniki papierowe do rąk, środki zapachowe)
• czyszczenie luster</t>
  </si>
  <si>
    <t xml:space="preserve">• przetarcie na mokro z użyciem właściwych środków czystości podłóg
• mycie ścian pokrytych glazurą (w tym ścian działowych).
• mycie drzwi (w tym drzwi ścianek działowych, zasłon prysznicowych)
• przetarcie i dezynfekcja klamek drzwi
• usuwanie kurzu z parapetów/ usuwanie pajęczyn
• usuwanie kurzu, przecieranie na mokro i sucho grzejników c.o.
• mycie umywalek i toalet (biały montaż) wraz z ich dezynfekcją
• mycie natrysków i brodzików wraz z ich dezynfekcją 
• mycie armatury
• uzupełnianie w pojemnikach środków higieny: (mydło w płynie, ręczniki papierowe do rąk, papier toaletowy, środki zapachowe)
• czyszczenie luster
• opróżnianie koszy na odpady (z wymianą worków) oraz wynoszenie odpadów do właściwych kontenerów
</t>
  </si>
  <si>
    <t>• mycie kanałów z odtłuszczaniem - mycie z użyciem właściwych środków czystości, ścian, podłogi, szyn kanału, oraz lamp kanałowych, instalacji c.o. i grzejników kanałowych.</t>
  </si>
  <si>
    <t>• dwustronne mycie  bram z użyciem właściwych środków czystości</t>
  </si>
  <si>
    <t>• koszenie trawy, 
• transport skoszonej trawy do kontenera na odpady zielone</t>
  </si>
  <si>
    <t>1 rbg</t>
  </si>
  <si>
    <t>sobota / niedziela</t>
  </si>
  <si>
    <t>14 = 4 x 9</t>
  </si>
  <si>
    <t>15 = 13 x 14</t>
  </si>
  <si>
    <t>1 mb</t>
  </si>
  <si>
    <t>1 m²</t>
  </si>
  <si>
    <t>Wartownia WC</t>
  </si>
  <si>
    <t>24 m-cy</t>
  </si>
  <si>
    <r>
      <t>1 m</t>
    </r>
    <r>
      <rPr>
        <vertAlign val="superscript"/>
        <sz val="7.5"/>
        <color indexed="8"/>
        <rFont val="Arial"/>
        <family val="2"/>
        <charset val="238"/>
      </rPr>
      <t>2</t>
    </r>
  </si>
  <si>
    <r>
      <t xml:space="preserve">Stacja Obsługi Autobusów Płaszów (TP)
</t>
    </r>
    <r>
      <rPr>
        <b/>
        <sz val="7.5"/>
        <color indexed="8"/>
        <rFont val="Arial"/>
        <family val="2"/>
        <charset val="238"/>
      </rPr>
      <t>Budynek hali napraw część biurowa</t>
    </r>
  </si>
  <si>
    <t>Nazwa</t>
  </si>
  <si>
    <t>• przetarcie na mokro z użyciem właściwych środków czystości podłóg
• mycie ścian pokrytych glazurą (w tym ścian działowych).
• mycie drzwi (w tym drzwi ścianek działowych)
• przetarcie i dezynfekcja klamek drzwi
• usuwanie kurzu z parapetów/ usuwanie pajęczyn
• usuwanie kurzu, przecieranie na mokro i sucho grzejników c.o.
• mycie umywalek i toalet (biały montaż) wraz z ich dezynfekcją
• mycie armatury
• uzupełnianie w pojemnikach środków higieny: (mydło w płynie, ręczniki papierowe do rąk, papier toaletowy, środki zapachowe)
• czyszczenie luster
• opróżnianie koszy na odpady (z wymianą worków) oraz wynoszenie odpadów do właściwych kontenerów</t>
  </si>
  <si>
    <r>
      <t xml:space="preserve">Stacja Obsługi Autobusów Płaszów (TP)
</t>
    </r>
    <r>
      <rPr>
        <b/>
        <sz val="7.5"/>
        <color indexed="8"/>
        <rFont val="Arial"/>
        <family val="2"/>
        <charset val="238"/>
      </rPr>
      <t>Budynek hali napraw część biurowa</t>
    </r>
  </si>
  <si>
    <t>Tabela 2: Sprzątanie i utrzymanie czystości w halach na Stacji Obsługi Autobusów Płaszów</t>
  </si>
  <si>
    <t>Tabela 3: Sprzątanie i utrzymanie czystości na terenie Stacji Obsługi Autobusów Płaszów</t>
  </si>
  <si>
    <t>RAZEM CENA BRUTTO (suma wierszy „RAZEM  WARTOŚĆ  NETTO”+„RAZEM WARTOŚĆ podatku VAT”)</t>
  </si>
  <si>
    <t>Nazwa
obiektu</t>
  </si>
  <si>
    <t>w porozumieniu 
z Zamawiajacym</t>
  </si>
  <si>
    <t>RAZEM WARTOŚĆ podatku VAT (iloczyn wierszy RAZEM WARTOŚĆ NETTO x STAWKA PODATKU VAT)</t>
  </si>
  <si>
    <t>• oczyszczanie krawężników odmulanie, 
• oczyszczanie ręczne krawężników z traw i porostów i innych zabrudzeń organicznych
• transport pozostałych resztek do odpowiednich kontenerów 
• dotyczy wskazanego wycinka terenu</t>
  </si>
  <si>
    <t>• zbieranie i usuwanie śmieci komunalnych z całego terenu stacji (w tym z koszy na śmieci), ręczne zbieranie i usuwanie odpadów komunalnych (papiery, butelki PET, etc.)
• sortowanie śmieci zgodnie z obowiązującymi w spółce przepisami</t>
  </si>
  <si>
    <t>• obcinanie żywopłotu  
• transport pozostałych resztek  do kontenera na odpady zielone</t>
  </si>
  <si>
    <t>• grabienie liści, 
• odniesieniem do kontenera na odpady zielone</t>
  </si>
  <si>
    <t>Powierzchnia
jednokrotnego
wykonania
usługi w m²</t>
  </si>
  <si>
    <t>Wykonanie:
dni tygodnia
/ godziny</t>
  </si>
  <si>
    <t>Jednostka
miary
do 
wyceny</t>
  </si>
  <si>
    <t>Cena
jednostkowa
netto (dotyczy
jednostki miary
wskazanej 
w kol. 12)</t>
  </si>
  <si>
    <t>Przewidywana
ilość jednostek
miary w okresie
24 miesięcy</t>
  </si>
  <si>
    <t>WARTOŚĆ
NETTO 
za cały okres
realizacji 
w zł</t>
  </si>
  <si>
    <t>na 
dobę</t>
  </si>
  <si>
    <t>na
tydzień</t>
  </si>
  <si>
    <t>na
miesiąc</t>
  </si>
  <si>
    <t>na
rok</t>
  </si>
  <si>
    <t>RAZEM WARTOŚĆ NETTO (suma „WARTOŚCI  NETTO” z kolumny 15)</t>
  </si>
  <si>
    <t>od poniedziałku
do piątku 
14:30 - 22:00</t>
  </si>
  <si>
    <t>od poniedziałku
do piątku 
16:00 - 18:00</t>
  </si>
  <si>
    <t>od poniedziałku
do piątku 
10:00 - 12:00</t>
  </si>
  <si>
    <t xml:space="preserve">od poniedziałku
do piątku 
8:00 - 12:00
i 15:00 - 18:00   </t>
  </si>
  <si>
    <t>w porozumieniu
z Zamawiajacym</t>
  </si>
  <si>
    <t>od poniedziałku
do piątku
14:30 - 22:00</t>
  </si>
  <si>
    <t xml:space="preserve">sobota / niedziela
15:00 - 18:00 </t>
  </si>
  <si>
    <t>od poniedziałku
do piątku
10:00 - 12:00</t>
  </si>
  <si>
    <t xml:space="preserve">od poniedziałku
do piątku
16:00 - 18:00    </t>
  </si>
  <si>
    <t xml:space="preserve">od poniedziałku
do piątku
10:00 - 12:00
i 15:00 - 18:00   </t>
  </si>
  <si>
    <t>Stacja Obsługi Autobusów Płaszów (TP)</t>
  </si>
  <si>
    <t>Hala NB ALB oraz OC z myjnią autobusową</t>
  </si>
  <si>
    <t>Teren wokół budynku</t>
  </si>
  <si>
    <t>Tabela 1:Sprzatanie i utrzymanie czystości w budynkach - Stacja Obsługi Autobusów Płaszów</t>
  </si>
  <si>
    <t>w porozumieniu
z Zamawiajacym 
8:00 -12:00</t>
  </si>
  <si>
    <t>w porozumieniu
z Zamawiajacym
po 15-tej lub sobota/niedziela</t>
  </si>
  <si>
    <t xml:space="preserve">od poniedziałku
do piątku
8:00 - 9:00  
i 15:00 - 17:00 </t>
  </si>
  <si>
    <t xml:space="preserve">od poniedziałku
do piątku
15:00 -18:00   </t>
  </si>
  <si>
    <t xml:space="preserve">od poniedziałku
do piątku
15:00 - 20:00   </t>
  </si>
  <si>
    <t>od poniedziałku
do piątku
10:00 - 19:00</t>
  </si>
  <si>
    <t>od poniedziałku
do piątku
16:00 - 18:00</t>
  </si>
  <si>
    <t xml:space="preserve">od poniedziałku
do piątku
8:00 - 9:00
i 15:00 - 17:00 </t>
  </si>
  <si>
    <t>w porozumieniu
z Zamawiajacym
22:00 - 6:00</t>
  </si>
  <si>
    <t>w porozumieniu
z Zamawiajacym
4:00 - 6:00
lub 11:00 - 15:00</t>
  </si>
  <si>
    <t>w porozumieniu
z Zamawiajacym
sobota / niedziela  
7:00 - 20:00</t>
  </si>
  <si>
    <t>w porozumieniu
z Zamawiajacym
sobota / niedziela  
7:00 - 16:00</t>
  </si>
  <si>
    <t>w porozumieniu
z Zamawiajacym
4:00 - 6:00</t>
  </si>
  <si>
    <t>w porozumieniu
z Zamawiajacym
sobota / niedziela 
8:00 - 16:00</t>
  </si>
  <si>
    <t>od poniedziałku do piątku
6:00 - 18:00</t>
  </si>
  <si>
    <t>w porozumieniu 
z Zamawiajacym
8:00 -16:00</t>
  </si>
  <si>
    <t>Powierzchnia
jednokrotnego
wykonania
usługi w m²/szt/mb</t>
  </si>
  <si>
    <t>Powierzchnia
jednokrotnego
wykonania
usługi w m²/mb/rbg</t>
  </si>
  <si>
    <t>640 /*</t>
  </si>
  <si>
    <t>/*UWAGA!!! W pozycji 7 kolumna 13 Wykonawca ma podać cenę za jedną roboczogodzinę odśnieżania wskazanej powierzchni, a w kolumnie 15 przewidywaną wartość dla 640 roboczogodzin w okresie realizacji zamówienia.</t>
  </si>
  <si>
    <t>Wartownia - pom. Biurowe i socjalne</t>
  </si>
  <si>
    <t>Dyspozytornia pom. biurowe i socjalne</t>
  </si>
  <si>
    <r>
      <t xml:space="preserve">• mycie podnośników </t>
    </r>
    <r>
      <rPr>
        <b/>
        <sz val="9"/>
        <color indexed="8"/>
        <rFont val="Arial"/>
        <family val="2"/>
        <charset val="238"/>
      </rPr>
      <t>kanałowych</t>
    </r>
    <r>
      <rPr>
        <sz val="9"/>
        <color indexed="8"/>
        <rFont val="Arial"/>
        <family val="2"/>
        <charset val="238"/>
      </rPr>
      <t xml:space="preserve"> z użyciem właściwych środków czystości</t>
    </r>
  </si>
  <si>
    <r>
      <t xml:space="preserve">• mycie podnośników </t>
    </r>
    <r>
      <rPr>
        <b/>
        <sz val="9"/>
        <color indexed="8"/>
        <rFont val="Arial"/>
        <family val="2"/>
        <charset val="238"/>
      </rPr>
      <t>najazdowych</t>
    </r>
    <r>
      <rPr>
        <sz val="9"/>
        <color indexed="8"/>
        <rFont val="Arial"/>
        <family val="2"/>
        <charset val="238"/>
      </rPr>
      <t xml:space="preserve"> z użyciem właściwych środków czystości</t>
    </r>
  </si>
  <si>
    <r>
      <t xml:space="preserve">• mycie podnośników </t>
    </r>
    <r>
      <rPr>
        <b/>
        <sz val="9"/>
        <color indexed="8"/>
        <rFont val="Arial"/>
        <family val="2"/>
        <charset val="238"/>
      </rPr>
      <t>kolumnowych</t>
    </r>
    <r>
      <rPr>
        <sz val="9"/>
        <color indexed="8"/>
        <rFont val="Arial"/>
        <family val="2"/>
        <charset val="238"/>
      </rPr>
      <t xml:space="preserve"> z użyciem właściwych środków czystości</t>
    </r>
  </si>
  <si>
    <r>
      <rPr>
        <b/>
        <sz val="9"/>
        <color indexed="8"/>
        <rFont val="Arial"/>
        <family val="2"/>
        <charset val="238"/>
      </rPr>
      <t>OC</t>
    </r>
    <r>
      <rPr>
        <sz val="9"/>
        <color indexed="8"/>
        <rFont val="Arial"/>
        <family val="2"/>
        <charset val="238"/>
      </rPr>
      <t>• dwustronne mycie okien  (framugi + szyby) oraz parapetów zewnętrznych i wewnętrznych przy użyciu właściwych środków czystości.</t>
    </r>
  </si>
  <si>
    <r>
      <rPr>
        <b/>
        <sz val="9"/>
        <color indexed="8"/>
        <rFont val="Arial"/>
        <family val="2"/>
        <charset val="238"/>
      </rPr>
      <t>OC</t>
    </r>
    <r>
      <rPr>
        <sz val="9"/>
        <color indexed="8"/>
        <rFont val="Arial"/>
        <family val="2"/>
        <charset val="238"/>
      </rPr>
      <t xml:space="preserve">• mycie posadzki z odtłuszczaniem z użyciem właściwych środków czystości wraz z usuwaniem piasku i zabrudzeń z rowków szyn </t>
    </r>
  </si>
  <si>
    <r>
      <rPr>
        <b/>
        <sz val="9"/>
        <color indexed="8"/>
        <rFont val="Arial"/>
        <family val="2"/>
        <charset val="238"/>
      </rPr>
      <t>Myjnia częśc</t>
    </r>
    <r>
      <rPr>
        <sz val="9"/>
        <color indexed="8"/>
        <rFont val="Arial"/>
        <family val="2"/>
        <charset val="238"/>
      </rPr>
      <t>i• mycie ścian hali z użyciem właściwych środków czystości</t>
    </r>
  </si>
  <si>
    <r>
      <rPr>
        <b/>
        <sz val="9"/>
        <color indexed="8"/>
        <rFont val="Arial"/>
        <family val="2"/>
        <charset val="238"/>
      </rPr>
      <t>OC</t>
    </r>
    <r>
      <rPr>
        <sz val="9"/>
        <color indexed="8"/>
        <rFont val="Arial"/>
        <family val="2"/>
        <charset val="238"/>
      </rPr>
      <t>• mycie ścian hali do wys. 1,5 m  z użyciem właściwych środków czystości</t>
    </r>
  </si>
  <si>
    <r>
      <rPr>
        <b/>
        <sz val="9"/>
        <color indexed="8"/>
        <rFont val="Arial"/>
        <family val="2"/>
        <charset val="238"/>
      </rPr>
      <t>OC</t>
    </r>
    <r>
      <rPr>
        <sz val="9"/>
        <color indexed="8"/>
        <rFont val="Arial"/>
        <family val="2"/>
        <charset val="238"/>
      </rPr>
      <t>• mycie ścian hali od wys. 1,5 m do 4 m z użyciem właściwych środków czystości</t>
    </r>
  </si>
  <si>
    <r>
      <t xml:space="preserve">• </t>
    </r>
    <r>
      <rPr>
        <b/>
        <sz val="9"/>
        <color indexed="8"/>
        <rFont val="Arial"/>
        <family val="2"/>
        <charset val="238"/>
      </rPr>
      <t>OC</t>
    </r>
    <r>
      <rPr>
        <sz val="9"/>
        <color indexed="8"/>
        <rFont val="Arial"/>
        <family val="2"/>
        <charset val="238"/>
      </rPr>
      <t xml:space="preserve"> mycie kanałów z odtłuszczaniem - mycie z użyciem właściwych środków czystości, ścian, podłogi, szyn kanału, oraz lamp kanałowych.</t>
    </r>
  </si>
  <si>
    <t>• odśnieżanie ciągów komunikacyjnych na stacji (posypywanie piaskiem i solą przejść komunikacyjnych)
• płatne za każdą godzinę odśnieżania 
• ilość godzin odśnieżania: ustalana w zależności od potrzeb przez zleceniodawcę 
• dostępność usługi: między 6.00 do 23.00 
• czas reakcji: max 2 godziny od zgłoszenia telefonicznego do firmy sprzątającej
• składowanie śniegu w miejscach uzgodnionych ze zleceniodawcą</t>
  </si>
  <si>
    <t xml:space="preserve">od soboty
do niedzieli
 </t>
  </si>
  <si>
    <t>WC Nadwoziownia</t>
  </si>
  <si>
    <t>Szatnia damska (nadwoziownia)</t>
  </si>
  <si>
    <t>Umywalnia I-sze piętro</t>
  </si>
  <si>
    <r>
      <rPr>
        <b/>
        <sz val="9"/>
        <color indexed="8"/>
        <rFont val="Arial"/>
        <family val="2"/>
        <charset val="238"/>
      </rPr>
      <t>OC</t>
    </r>
    <r>
      <rPr>
        <sz val="9"/>
        <color indexed="8"/>
        <rFont val="Arial"/>
        <family val="2"/>
        <charset val="238"/>
      </rPr>
      <t xml:space="preserve">•Odmulanie odwodnienia liniowego budynku myjni </t>
    </r>
  </si>
  <si>
    <t>Hala NB i ALB - Czyszczenie kanalika odwodnienia liniowego hali NB i ALB</t>
  </si>
  <si>
    <t>Nadwoziownia korytarz</t>
  </si>
  <si>
    <t xml:space="preserve">w porozumieniu
z Zamawiajacym
</t>
  </si>
  <si>
    <t>WC   I-sze piętro (szatnia)</t>
  </si>
  <si>
    <r>
      <t xml:space="preserve">Hala </t>
    </r>
    <r>
      <rPr>
        <b/>
        <sz val="9"/>
        <color indexed="8"/>
        <rFont val="Arial"/>
        <family val="2"/>
        <charset val="238"/>
      </rPr>
      <t>NB i ALB</t>
    </r>
    <r>
      <rPr>
        <sz val="9"/>
        <color indexed="8"/>
        <rFont val="Arial"/>
        <family val="2"/>
        <charset val="238"/>
      </rPr>
      <t xml:space="preserve"> - Czyszczenie i mycie fliz na ścianach i filarach</t>
    </r>
  </si>
  <si>
    <r>
      <t xml:space="preserve">Hala </t>
    </r>
    <r>
      <rPr>
        <b/>
        <sz val="9"/>
        <color indexed="8"/>
        <rFont val="Arial"/>
        <family val="2"/>
        <charset val="238"/>
      </rPr>
      <t>ALB</t>
    </r>
    <r>
      <rPr>
        <sz val="9"/>
        <color indexed="8"/>
        <rFont val="Arial"/>
        <family val="2"/>
        <charset val="238"/>
      </rPr>
      <t xml:space="preserve"> - Mycie syfitu podwieszanego</t>
    </r>
  </si>
  <si>
    <t>ZADANIE 3 – usługi dla Stacji Obsługi Autobusów Płaszów</t>
  </si>
  <si>
    <t>Znak sprawy: LZ-281-109/18</t>
  </si>
  <si>
    <t>Załącznik nr 5.3.a do SIWZ</t>
  </si>
  <si>
    <t>Załącznik nr 5.3.b do SIWZ</t>
  </si>
  <si>
    <r>
      <t xml:space="preserve">Hala </t>
    </r>
    <r>
      <rPr>
        <b/>
        <sz val="9"/>
        <color indexed="8"/>
        <rFont val="Arial"/>
        <family val="2"/>
        <charset val="238"/>
      </rPr>
      <t>NB i ALB</t>
    </r>
    <r>
      <rPr>
        <sz val="9"/>
        <color indexed="8"/>
        <rFont val="Arial"/>
        <family val="2"/>
        <charset val="238"/>
      </rPr>
      <t>• bż.utrzymanie czystości podłogi betonowej w hali (czyszczenie mechaniczne na mokro z użyciem właściwych środków czystości)- zamiatanie, zbieranie śmieci i odnoszenie ich do właściwego kontenera, usuwanie piasku.</t>
    </r>
  </si>
  <si>
    <r>
      <t>Hala</t>
    </r>
    <r>
      <rPr>
        <b/>
        <sz val="9"/>
        <color indexed="8"/>
        <rFont val="Arial"/>
        <family val="2"/>
        <charset val="238"/>
      </rPr>
      <t xml:space="preserve"> Nadwoziowni</t>
    </r>
    <r>
      <rPr>
        <sz val="9"/>
        <color indexed="8"/>
        <rFont val="Arial"/>
        <family val="2"/>
        <charset val="238"/>
      </rPr>
      <t>• bż.utrzymanie czystości podłogi betonowej w hali (czyszczenie mechaniczne na mokro z użyciem właściwych środków czystości)- zamiatanie, zbieranie śmieci i odnoszenie ich do właściwego kontenera, usuwanie piasku</t>
    </r>
  </si>
  <si>
    <t xml:space="preserve">• zamiatanie, zbieranie i usuwanie zanieczyszczeń z terenu stacji w miejscach ich występowania (chodniki, drogi komunikacyjne, place postojowe, trawniki) - miejscowo, </t>
  </si>
  <si>
    <t>Załącznik nr 5.3.c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</si>
</sst>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6">
    <font>
      <sz val="11"/>
      <color theme="1"/>
      <name val="Czcionka tekstu podstawowego"/>
      <family val="2"/>
      <charset val="238"/>
    </font>
    <font>
      <b/>
      <sz val="9"/>
      <color indexed="8"/>
      <name val="Arial"/>
      <family val="2"/>
      <charset val="238"/>
    </font>
    <font>
      <b/>
      <sz val="7.5"/>
      <color indexed="8"/>
      <name val="Arial"/>
      <family val="2"/>
      <charset val="238"/>
    </font>
    <font>
      <vertAlign val="superscript"/>
      <sz val="7.5"/>
      <color indexed="8"/>
      <name val="Arial"/>
      <family val="2"/>
      <charset val="238"/>
    </font>
    <font>
      <sz val="7.5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Czcionka tekstu podstawowego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sz val="7.5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7.5"/>
      <color rgb="FF000000"/>
      <name val="Arial"/>
      <family val="2"/>
      <charset val="238"/>
    </font>
    <font>
      <b/>
      <sz val="7.5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color rgb="FFFF0000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Fill="1"/>
    <xf numFmtId="0" fontId="10" fillId="0" borderId="0" xfId="0" applyFont="1" applyFill="1"/>
    <xf numFmtId="0" fontId="13" fillId="0" borderId="0" xfId="0" applyFont="1"/>
    <xf numFmtId="0" fontId="9" fillId="0" borderId="0" xfId="0" applyFont="1"/>
    <xf numFmtId="0" fontId="0" fillId="0" borderId="0" xfId="0" applyAlignment="1">
      <alignment vertical="center"/>
    </xf>
    <xf numFmtId="9" fontId="0" fillId="0" borderId="1" xfId="0" applyNumberFormat="1" applyBorder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5" fillId="0" borderId="0" xfId="0" applyFont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/>
    <xf numFmtId="0" fontId="14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right" vertical="center" wrapText="1"/>
    </xf>
    <xf numFmtId="164" fontId="14" fillId="2" borderId="1" xfId="0" applyNumberFormat="1" applyFont="1" applyFill="1" applyBorder="1" applyAlignment="1">
      <alignment horizontal="right" vertical="center" wrapText="1"/>
    </xf>
    <xf numFmtId="0" fontId="0" fillId="2" borderId="1" xfId="0" applyFill="1" applyBorder="1"/>
    <xf numFmtId="0" fontId="4" fillId="0" borderId="1" xfId="0" applyFont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0" fillId="2" borderId="1" xfId="0" applyNumberFormat="1" applyFill="1" applyBorder="1" applyAlignment="1">
      <alignment vertical="center"/>
    </xf>
    <xf numFmtId="9" fontId="0" fillId="0" borderId="1" xfId="0" applyNumberFormat="1" applyBorder="1" applyAlignment="1">
      <alignment vertical="center"/>
    </xf>
    <xf numFmtId="3" fontId="14" fillId="0" borderId="2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164" fontId="14" fillId="0" borderId="6" xfId="0" applyNumberFormat="1" applyFont="1" applyFill="1" applyBorder="1" applyAlignment="1">
      <alignment horizontal="right" vertical="center" wrapText="1"/>
    </xf>
    <xf numFmtId="0" fontId="14" fillId="0" borderId="7" xfId="0" applyFont="1" applyBorder="1" applyAlignment="1">
      <alignment horizontal="center" vertical="center" textRotation="90" wrapText="1"/>
    </xf>
    <xf numFmtId="0" fontId="0" fillId="3" borderId="0" xfId="0" applyFill="1"/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19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 wrapText="1"/>
    </xf>
    <xf numFmtId="164" fontId="14" fillId="3" borderId="0" xfId="0" applyNumberFormat="1" applyFont="1" applyFill="1" applyBorder="1" applyAlignment="1">
      <alignment horizontal="right" vertical="center" wrapText="1"/>
    </xf>
    <xf numFmtId="0" fontId="0" fillId="3" borderId="0" xfId="0" applyFill="1" applyBorder="1"/>
    <xf numFmtId="9" fontId="0" fillId="3" borderId="0" xfId="0" applyNumberFormat="1" applyFill="1" applyBorder="1"/>
    <xf numFmtId="0" fontId="2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3" fontId="14" fillId="0" borderId="8" xfId="0" applyNumberFormat="1" applyFont="1" applyFill="1" applyBorder="1" applyAlignment="1">
      <alignment horizontal="center" vertical="center" wrapText="1"/>
    </xf>
    <xf numFmtId="164" fontId="22" fillId="2" borderId="1" xfId="0" applyNumberFormat="1" applyFont="1" applyFill="1" applyBorder="1" applyAlignment="1">
      <alignment vertical="center"/>
    </xf>
    <xf numFmtId="0" fontId="23" fillId="2" borderId="1" xfId="0" applyFont="1" applyFill="1" applyBorder="1"/>
    <xf numFmtId="0" fontId="23" fillId="5" borderId="1" xfId="0" applyFont="1" applyFill="1" applyBorder="1"/>
    <xf numFmtId="0" fontId="20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vertical="center" wrapText="1"/>
    </xf>
    <xf numFmtId="3" fontId="14" fillId="0" borderId="9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/>
    </xf>
    <xf numFmtId="0" fontId="0" fillId="5" borderId="12" xfId="0" applyFill="1" applyBorder="1" applyAlignment="1">
      <alignment horizontal="right" vertical="center"/>
    </xf>
    <xf numFmtId="0" fontId="0" fillId="5" borderId="4" xfId="0" applyFill="1" applyBorder="1" applyAlignment="1">
      <alignment horizontal="right" vertical="center"/>
    </xf>
    <xf numFmtId="0" fontId="0" fillId="5" borderId="6" xfId="0" applyFill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20" fillId="0" borderId="1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9" xfId="0" applyFont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showGridLines="0" view="pageBreakPreview" zoomScale="70" zoomScaleNormal="80" zoomScaleSheetLayoutView="70" workbookViewId="0">
      <selection activeCell="K42" sqref="K42"/>
    </sheetView>
  </sheetViews>
  <sheetFormatPr defaultRowHeight="14.25"/>
  <cols>
    <col min="1" max="1" width="7.625" customWidth="1"/>
    <col min="2" max="2" width="3.875" customWidth="1"/>
    <col min="3" max="3" width="17.25" customWidth="1"/>
    <col min="4" max="4" width="9.75" customWidth="1"/>
    <col min="5" max="9" width="5.375" customWidth="1"/>
    <col min="10" max="10" width="10.625" customWidth="1"/>
    <col min="11" max="11" width="46.875" customWidth="1"/>
    <col min="12" max="12" width="7" customWidth="1"/>
    <col min="13" max="16" width="10.125" customWidth="1"/>
  </cols>
  <sheetData>
    <row r="1" spans="1:16" ht="30" customHeight="1">
      <c r="A1" s="85" t="s">
        <v>129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11" t="s">
        <v>131</v>
      </c>
      <c r="P1" s="44"/>
    </row>
    <row r="2" spans="1:16">
      <c r="A2" s="84" t="s">
        <v>85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t="s">
        <v>130</v>
      </c>
      <c r="P2" s="44"/>
    </row>
    <row r="3" spans="1:16" ht="12" customHeight="1">
      <c r="C3" s="3"/>
      <c r="P3" s="44"/>
    </row>
    <row r="4" spans="1:16" s="5" customFormat="1" ht="33" customHeight="1">
      <c r="A4" s="77" t="s">
        <v>54</v>
      </c>
      <c r="B4" s="77" t="s">
        <v>0</v>
      </c>
      <c r="C4" s="77" t="s">
        <v>48</v>
      </c>
      <c r="D4" s="77" t="s">
        <v>61</v>
      </c>
      <c r="E4" s="90" t="s">
        <v>24</v>
      </c>
      <c r="F4" s="90"/>
      <c r="G4" s="90"/>
      <c r="H4" s="90"/>
      <c r="I4" s="90"/>
      <c r="J4" s="77" t="s">
        <v>62</v>
      </c>
      <c r="K4" s="77" t="s">
        <v>6</v>
      </c>
      <c r="L4" s="77" t="s">
        <v>63</v>
      </c>
      <c r="M4" s="77" t="s">
        <v>64</v>
      </c>
      <c r="N4" s="77" t="s">
        <v>65</v>
      </c>
      <c r="O4" s="72" t="s">
        <v>66</v>
      </c>
      <c r="P4" s="45"/>
    </row>
    <row r="5" spans="1:16" s="6" customFormat="1" ht="33" customHeight="1">
      <c r="A5" s="77"/>
      <c r="B5" s="77"/>
      <c r="C5" s="77"/>
      <c r="D5" s="77"/>
      <c r="E5" s="13" t="s">
        <v>67</v>
      </c>
      <c r="F5" s="13" t="s">
        <v>68</v>
      </c>
      <c r="G5" s="13" t="s">
        <v>69</v>
      </c>
      <c r="H5" s="13" t="s">
        <v>70</v>
      </c>
      <c r="I5" s="32" t="s">
        <v>45</v>
      </c>
      <c r="J5" s="77"/>
      <c r="K5" s="77"/>
      <c r="L5" s="77"/>
      <c r="M5" s="77"/>
      <c r="N5" s="77"/>
      <c r="O5" s="73"/>
      <c r="P5" s="46"/>
    </row>
    <row r="6" spans="1:16" ht="12" customHeight="1">
      <c r="A6" s="33">
        <v>1</v>
      </c>
      <c r="B6" s="33">
        <f>A6+1</f>
        <v>2</v>
      </c>
      <c r="C6" s="33">
        <f t="shared" ref="C6:M6" si="0">B6+1</f>
        <v>3</v>
      </c>
      <c r="D6" s="33">
        <f t="shared" si="0"/>
        <v>4</v>
      </c>
      <c r="E6" s="33">
        <f t="shared" si="0"/>
        <v>5</v>
      </c>
      <c r="F6" s="33">
        <f t="shared" si="0"/>
        <v>6</v>
      </c>
      <c r="G6" s="33">
        <f t="shared" si="0"/>
        <v>7</v>
      </c>
      <c r="H6" s="33">
        <f t="shared" si="0"/>
        <v>8</v>
      </c>
      <c r="I6" s="33">
        <f t="shared" si="0"/>
        <v>9</v>
      </c>
      <c r="J6" s="33">
        <f t="shared" si="0"/>
        <v>10</v>
      </c>
      <c r="K6" s="33">
        <f t="shared" si="0"/>
        <v>11</v>
      </c>
      <c r="L6" s="33">
        <f t="shared" si="0"/>
        <v>12</v>
      </c>
      <c r="M6" s="33">
        <f t="shared" si="0"/>
        <v>13</v>
      </c>
      <c r="N6" s="33" t="s">
        <v>40</v>
      </c>
      <c r="O6" s="33" t="s">
        <v>41</v>
      </c>
      <c r="P6" s="47"/>
    </row>
    <row r="7" spans="1:16" ht="30.6" customHeight="1">
      <c r="A7" s="87" t="s">
        <v>47</v>
      </c>
      <c r="B7" s="18">
        <v>1</v>
      </c>
      <c r="C7" s="60" t="s">
        <v>10</v>
      </c>
      <c r="D7" s="24">
        <v>285</v>
      </c>
      <c r="E7" s="18">
        <v>1</v>
      </c>
      <c r="F7" s="18">
        <v>2</v>
      </c>
      <c r="G7" s="25"/>
      <c r="H7" s="25"/>
      <c r="I7" s="26">
        <v>208</v>
      </c>
      <c r="J7" s="18" t="s">
        <v>72</v>
      </c>
      <c r="K7" s="78" t="s">
        <v>28</v>
      </c>
      <c r="L7" s="18" t="s">
        <v>46</v>
      </c>
      <c r="M7" s="19"/>
      <c r="N7" s="20">
        <v>59280</v>
      </c>
      <c r="O7" s="21"/>
      <c r="P7" s="48"/>
    </row>
    <row r="8" spans="1:16" ht="34.5" customHeight="1">
      <c r="A8" s="88"/>
      <c r="B8" s="18">
        <v>2</v>
      </c>
      <c r="C8" s="60" t="s">
        <v>11</v>
      </c>
      <c r="D8" s="24">
        <v>65</v>
      </c>
      <c r="E8" s="18">
        <v>1</v>
      </c>
      <c r="F8" s="18">
        <v>1</v>
      </c>
      <c r="G8" s="25"/>
      <c r="H8" s="25"/>
      <c r="I8" s="26">
        <v>104</v>
      </c>
      <c r="J8" s="18" t="s">
        <v>86</v>
      </c>
      <c r="K8" s="79"/>
      <c r="L8" s="18" t="s">
        <v>46</v>
      </c>
      <c r="M8" s="19"/>
      <c r="N8" s="20">
        <v>6760</v>
      </c>
      <c r="O8" s="21"/>
      <c r="P8" s="48"/>
    </row>
    <row r="9" spans="1:16" ht="31.5">
      <c r="A9" s="88"/>
      <c r="B9" s="18">
        <v>3</v>
      </c>
      <c r="C9" s="61" t="s">
        <v>7</v>
      </c>
      <c r="D9" s="24">
        <v>27</v>
      </c>
      <c r="E9" s="18">
        <v>1</v>
      </c>
      <c r="F9" s="18">
        <v>5</v>
      </c>
      <c r="G9" s="25"/>
      <c r="H9" s="25"/>
      <c r="I9" s="26">
        <v>520</v>
      </c>
      <c r="J9" s="18" t="s">
        <v>73</v>
      </c>
      <c r="K9" s="79"/>
      <c r="L9" s="18" t="s">
        <v>46</v>
      </c>
      <c r="M9" s="19"/>
      <c r="N9" s="20">
        <v>14040</v>
      </c>
      <c r="O9" s="21"/>
      <c r="P9" s="48"/>
    </row>
    <row r="10" spans="1:16" ht="31.5">
      <c r="A10" s="88"/>
      <c r="B10" s="18">
        <v>4</v>
      </c>
      <c r="C10" s="60" t="s">
        <v>14</v>
      </c>
      <c r="D10" s="24">
        <v>32</v>
      </c>
      <c r="E10" s="18">
        <v>1</v>
      </c>
      <c r="F10" s="18">
        <v>2</v>
      </c>
      <c r="G10" s="25"/>
      <c r="H10" s="25"/>
      <c r="I10" s="26">
        <f>52*F10*2</f>
        <v>208</v>
      </c>
      <c r="J10" s="18" t="s">
        <v>74</v>
      </c>
      <c r="K10" s="79"/>
      <c r="L10" s="18" t="s">
        <v>46</v>
      </c>
      <c r="M10" s="19"/>
      <c r="N10" s="20">
        <v>6656</v>
      </c>
      <c r="O10" s="21"/>
      <c r="P10" s="48"/>
    </row>
    <row r="11" spans="1:16" ht="42">
      <c r="A11" s="88"/>
      <c r="B11" s="18">
        <v>5</v>
      </c>
      <c r="C11" s="60" t="s">
        <v>107</v>
      </c>
      <c r="D11" s="24">
        <v>84.7</v>
      </c>
      <c r="E11" s="18">
        <v>2</v>
      </c>
      <c r="F11" s="18">
        <v>5</v>
      </c>
      <c r="G11" s="25"/>
      <c r="H11" s="25"/>
      <c r="I11" s="26">
        <v>1040</v>
      </c>
      <c r="J11" s="18" t="s">
        <v>88</v>
      </c>
      <c r="K11" s="79"/>
      <c r="L11" s="18" t="s">
        <v>46</v>
      </c>
      <c r="M11" s="19"/>
      <c r="N11" s="20">
        <v>88088</v>
      </c>
      <c r="O11" s="21"/>
      <c r="P11" s="48"/>
    </row>
    <row r="12" spans="1:16" ht="22.5" customHeight="1">
      <c r="A12" s="88"/>
      <c r="B12" s="18">
        <v>6</v>
      </c>
      <c r="C12" s="60" t="s">
        <v>107</v>
      </c>
      <c r="D12" s="24">
        <v>84.7</v>
      </c>
      <c r="E12" s="18">
        <v>1</v>
      </c>
      <c r="F12" s="18">
        <v>2</v>
      </c>
      <c r="G12" s="25"/>
      <c r="H12" s="25"/>
      <c r="I12" s="26">
        <v>208</v>
      </c>
      <c r="J12" s="18" t="s">
        <v>118</v>
      </c>
      <c r="K12" s="80"/>
      <c r="L12" s="18" t="s">
        <v>46</v>
      </c>
      <c r="M12" s="19"/>
      <c r="N12" s="20">
        <v>17617.599999999999</v>
      </c>
      <c r="O12" s="21"/>
      <c r="P12" s="48"/>
    </row>
    <row r="13" spans="1:16" ht="31.5">
      <c r="A13" s="88"/>
      <c r="B13" s="18">
        <v>7</v>
      </c>
      <c r="C13" s="60" t="s">
        <v>25</v>
      </c>
      <c r="D13" s="24">
        <v>150</v>
      </c>
      <c r="E13" s="18">
        <v>1</v>
      </c>
      <c r="F13" s="18">
        <v>5</v>
      </c>
      <c r="G13" s="25"/>
      <c r="H13" s="25"/>
      <c r="I13" s="26">
        <v>520</v>
      </c>
      <c r="J13" s="18" t="s">
        <v>72</v>
      </c>
      <c r="K13" s="83" t="s">
        <v>29</v>
      </c>
      <c r="L13" s="18" t="s">
        <v>46</v>
      </c>
      <c r="M13" s="19"/>
      <c r="N13" s="20">
        <v>78000</v>
      </c>
      <c r="O13" s="21"/>
      <c r="P13" s="48"/>
    </row>
    <row r="14" spans="1:16" ht="31.5">
      <c r="A14" s="88"/>
      <c r="B14" s="18">
        <v>8</v>
      </c>
      <c r="C14" s="62" t="s">
        <v>1</v>
      </c>
      <c r="D14" s="24">
        <v>48</v>
      </c>
      <c r="E14" s="18">
        <v>2</v>
      </c>
      <c r="F14" s="18">
        <v>5</v>
      </c>
      <c r="G14" s="25"/>
      <c r="H14" s="25"/>
      <c r="I14" s="26">
        <v>1040</v>
      </c>
      <c r="J14" s="18" t="s">
        <v>89</v>
      </c>
      <c r="K14" s="83"/>
      <c r="L14" s="18" t="s">
        <v>46</v>
      </c>
      <c r="M14" s="19"/>
      <c r="N14" s="20">
        <v>49920</v>
      </c>
      <c r="O14" s="21"/>
      <c r="P14" s="48"/>
    </row>
    <row r="15" spans="1:16" ht="31.5">
      <c r="A15" s="88"/>
      <c r="B15" s="18">
        <v>9</v>
      </c>
      <c r="C15" s="62" t="s">
        <v>2</v>
      </c>
      <c r="D15" s="24">
        <v>292</v>
      </c>
      <c r="E15" s="18">
        <v>1</v>
      </c>
      <c r="F15" s="18">
        <v>5</v>
      </c>
      <c r="G15" s="25"/>
      <c r="H15" s="25"/>
      <c r="I15" s="26">
        <v>520</v>
      </c>
      <c r="J15" s="18" t="s">
        <v>90</v>
      </c>
      <c r="K15" s="83"/>
      <c r="L15" s="18" t="s">
        <v>46</v>
      </c>
      <c r="M15" s="19"/>
      <c r="N15" s="20">
        <v>20800</v>
      </c>
      <c r="O15" s="21"/>
      <c r="P15" s="48"/>
    </row>
    <row r="16" spans="1:16" ht="42">
      <c r="A16" s="88"/>
      <c r="B16" s="18">
        <v>10</v>
      </c>
      <c r="C16" s="63" t="s">
        <v>3</v>
      </c>
      <c r="D16" s="24">
        <v>48</v>
      </c>
      <c r="E16" s="18">
        <v>2</v>
      </c>
      <c r="F16" s="18">
        <v>5</v>
      </c>
      <c r="G16" s="25"/>
      <c r="H16" s="25"/>
      <c r="I16" s="26">
        <v>1040</v>
      </c>
      <c r="J16" s="18" t="s">
        <v>75</v>
      </c>
      <c r="K16" s="83"/>
      <c r="L16" s="18" t="s">
        <v>46</v>
      </c>
      <c r="M16" s="19"/>
      <c r="N16" s="20">
        <v>2080</v>
      </c>
      <c r="O16" s="21"/>
      <c r="P16" s="48"/>
    </row>
    <row r="17" spans="1:16" ht="24.75" customHeight="1">
      <c r="A17" s="88"/>
      <c r="B17" s="18">
        <v>11</v>
      </c>
      <c r="C17" s="60" t="s">
        <v>124</v>
      </c>
      <c r="D17" s="24">
        <v>40</v>
      </c>
      <c r="E17" s="18">
        <v>1</v>
      </c>
      <c r="F17" s="18">
        <v>5</v>
      </c>
      <c r="G17" s="25"/>
      <c r="H17" s="25"/>
      <c r="I17" s="26">
        <v>520</v>
      </c>
      <c r="J17" s="18" t="s">
        <v>76</v>
      </c>
      <c r="K17" s="83"/>
      <c r="L17" s="18" t="s">
        <v>46</v>
      </c>
      <c r="M17" s="19"/>
      <c r="N17" s="20">
        <v>13000</v>
      </c>
      <c r="O17" s="21"/>
      <c r="P17" s="48"/>
    </row>
    <row r="18" spans="1:16" ht="31.5">
      <c r="A18" s="88"/>
      <c r="B18" s="18">
        <v>12</v>
      </c>
      <c r="C18" s="60" t="s">
        <v>119</v>
      </c>
      <c r="D18" s="24">
        <v>10</v>
      </c>
      <c r="E18" s="18">
        <v>1</v>
      </c>
      <c r="F18" s="18">
        <v>2</v>
      </c>
      <c r="G18" s="25"/>
      <c r="H18" s="25"/>
      <c r="I18" s="26">
        <v>208</v>
      </c>
      <c r="J18" s="18" t="s">
        <v>76</v>
      </c>
      <c r="K18" s="78" t="s">
        <v>49</v>
      </c>
      <c r="L18" s="18" t="s">
        <v>46</v>
      </c>
      <c r="M18" s="19"/>
      <c r="N18" s="20">
        <v>14976</v>
      </c>
      <c r="O18" s="21"/>
      <c r="P18" s="48"/>
    </row>
    <row r="19" spans="1:16" ht="23.25" customHeight="1">
      <c r="A19" s="88"/>
      <c r="B19" s="18">
        <v>13</v>
      </c>
      <c r="C19" s="60" t="s">
        <v>26</v>
      </c>
      <c r="D19" s="24">
        <v>25</v>
      </c>
      <c r="E19" s="18">
        <v>1</v>
      </c>
      <c r="F19" s="18">
        <v>5</v>
      </c>
      <c r="G19" s="25"/>
      <c r="H19" s="25"/>
      <c r="I19" s="26">
        <v>520</v>
      </c>
      <c r="J19" s="18" t="s">
        <v>77</v>
      </c>
      <c r="K19" s="79"/>
      <c r="L19" s="18" t="s">
        <v>46</v>
      </c>
      <c r="M19" s="19"/>
      <c r="N19" s="20">
        <v>2995.2</v>
      </c>
      <c r="O19" s="21"/>
      <c r="P19" s="48"/>
    </row>
    <row r="20" spans="1:16" ht="31.5">
      <c r="A20" s="88"/>
      <c r="B20" s="18">
        <v>14</v>
      </c>
      <c r="C20" s="60" t="s">
        <v>5</v>
      </c>
      <c r="D20" s="24">
        <v>14.4</v>
      </c>
      <c r="E20" s="18">
        <v>2</v>
      </c>
      <c r="F20" s="18">
        <v>5</v>
      </c>
      <c r="G20" s="25"/>
      <c r="H20" s="25"/>
      <c r="I20" s="26">
        <f>52*F20*E20*2</f>
        <v>1040</v>
      </c>
      <c r="J20" s="18" t="s">
        <v>91</v>
      </c>
      <c r="K20" s="79"/>
      <c r="L20" s="18" t="s">
        <v>46</v>
      </c>
      <c r="M20" s="19"/>
      <c r="N20" s="20">
        <f t="shared" ref="N20" si="1">(D20*I20)/1</f>
        <v>14976</v>
      </c>
      <c r="O20" s="21"/>
      <c r="P20" s="48"/>
    </row>
    <row r="21" spans="1:16" ht="24.75" customHeight="1">
      <c r="A21" s="88"/>
      <c r="B21" s="18">
        <v>15</v>
      </c>
      <c r="C21" s="60" t="s">
        <v>5</v>
      </c>
      <c r="D21" s="24">
        <v>14.4</v>
      </c>
      <c r="E21" s="18">
        <v>1</v>
      </c>
      <c r="F21" s="18">
        <v>2</v>
      </c>
      <c r="G21" s="25"/>
      <c r="H21" s="25"/>
      <c r="I21" s="26">
        <v>208</v>
      </c>
      <c r="J21" s="18" t="s">
        <v>76</v>
      </c>
      <c r="K21" s="79"/>
      <c r="L21" s="18" t="s">
        <v>46</v>
      </c>
      <c r="M21" s="19"/>
      <c r="N21" s="20">
        <f>(D21*I21)/1</f>
        <v>2995.2000000000003</v>
      </c>
      <c r="O21" s="21"/>
      <c r="P21" s="48"/>
    </row>
    <row r="22" spans="1:16" ht="31.5">
      <c r="A22" s="88"/>
      <c r="B22" s="18">
        <v>16</v>
      </c>
      <c r="C22" s="61" t="s">
        <v>126</v>
      </c>
      <c r="D22" s="24">
        <v>16.8</v>
      </c>
      <c r="E22" s="18">
        <v>2</v>
      </c>
      <c r="F22" s="18">
        <v>5</v>
      </c>
      <c r="G22" s="25"/>
      <c r="H22" s="25"/>
      <c r="I22" s="26">
        <v>1040</v>
      </c>
      <c r="J22" s="18" t="s">
        <v>92</v>
      </c>
      <c r="K22" s="79"/>
      <c r="L22" s="18" t="s">
        <v>46</v>
      </c>
      <c r="M22" s="19"/>
      <c r="N22" s="20">
        <v>17472</v>
      </c>
      <c r="O22" s="21"/>
      <c r="P22" s="48"/>
    </row>
    <row r="23" spans="1:16" ht="23.25" customHeight="1">
      <c r="A23" s="88"/>
      <c r="B23" s="18">
        <v>17</v>
      </c>
      <c r="C23" s="60" t="s">
        <v>126</v>
      </c>
      <c r="D23" s="24">
        <v>16.8</v>
      </c>
      <c r="E23" s="18">
        <v>1</v>
      </c>
      <c r="F23" s="18">
        <v>2</v>
      </c>
      <c r="G23" s="25"/>
      <c r="H23" s="25"/>
      <c r="I23" s="26">
        <v>208</v>
      </c>
      <c r="J23" s="18" t="s">
        <v>78</v>
      </c>
      <c r="K23" s="79"/>
      <c r="L23" s="18" t="s">
        <v>46</v>
      </c>
      <c r="M23" s="19"/>
      <c r="N23" s="20">
        <v>3494.4</v>
      </c>
      <c r="O23" s="21"/>
      <c r="P23" s="48"/>
    </row>
    <row r="24" spans="1:16" ht="23.25" customHeight="1">
      <c r="A24" s="88"/>
      <c r="B24" s="18">
        <v>18</v>
      </c>
      <c r="C24" s="60" t="s">
        <v>44</v>
      </c>
      <c r="D24" s="24">
        <v>1.5</v>
      </c>
      <c r="E24" s="18">
        <v>1</v>
      </c>
      <c r="F24" s="18">
        <v>3</v>
      </c>
      <c r="G24" s="25"/>
      <c r="H24" s="25"/>
      <c r="I24" s="26">
        <v>312</v>
      </c>
      <c r="J24" s="18" t="s">
        <v>76</v>
      </c>
      <c r="K24" s="79"/>
      <c r="L24" s="18" t="s">
        <v>46</v>
      </c>
      <c r="M24" s="19"/>
      <c r="N24" s="20">
        <v>468</v>
      </c>
      <c r="O24" s="21"/>
      <c r="P24" s="48"/>
    </row>
    <row r="25" spans="1:16" ht="42">
      <c r="A25" s="88"/>
      <c r="B25" s="18">
        <v>19</v>
      </c>
      <c r="C25" s="60" t="s">
        <v>27</v>
      </c>
      <c r="D25" s="24">
        <v>19.3</v>
      </c>
      <c r="E25" s="18">
        <v>2</v>
      </c>
      <c r="F25" s="18">
        <v>5</v>
      </c>
      <c r="G25" s="25"/>
      <c r="H25" s="25"/>
      <c r="I25" s="26">
        <v>1040</v>
      </c>
      <c r="J25" s="18" t="s">
        <v>93</v>
      </c>
      <c r="K25" s="79"/>
      <c r="L25" s="18" t="s">
        <v>46</v>
      </c>
      <c r="M25" s="19"/>
      <c r="N25" s="20">
        <v>20072</v>
      </c>
      <c r="O25" s="21"/>
      <c r="P25" s="48"/>
    </row>
    <row r="26" spans="1:16" ht="24" customHeight="1">
      <c r="A26" s="88"/>
      <c r="B26" s="18">
        <v>20</v>
      </c>
      <c r="C26" s="60" t="s">
        <v>27</v>
      </c>
      <c r="D26" s="24">
        <v>19.3</v>
      </c>
      <c r="E26" s="18">
        <v>1</v>
      </c>
      <c r="F26" s="18">
        <v>2</v>
      </c>
      <c r="G26" s="25"/>
      <c r="H26" s="18"/>
      <c r="I26" s="26">
        <v>208</v>
      </c>
      <c r="J26" s="18" t="s">
        <v>78</v>
      </c>
      <c r="K26" s="80"/>
      <c r="L26" s="18" t="s">
        <v>46</v>
      </c>
      <c r="M26" s="19"/>
      <c r="N26" s="20">
        <v>4014.4</v>
      </c>
      <c r="O26" s="21"/>
      <c r="P26" s="48"/>
    </row>
    <row r="27" spans="1:16" ht="44.25" customHeight="1">
      <c r="A27" s="88"/>
      <c r="B27" s="18">
        <v>21</v>
      </c>
      <c r="C27" s="60" t="s">
        <v>12</v>
      </c>
      <c r="D27" s="24">
        <v>230</v>
      </c>
      <c r="E27" s="18">
        <v>1</v>
      </c>
      <c r="F27" s="25"/>
      <c r="G27" s="25"/>
      <c r="H27" s="18">
        <v>2</v>
      </c>
      <c r="I27" s="26">
        <v>4</v>
      </c>
      <c r="J27" s="18" t="s">
        <v>87</v>
      </c>
      <c r="K27" s="59" t="s">
        <v>30</v>
      </c>
      <c r="L27" s="18" t="s">
        <v>46</v>
      </c>
      <c r="M27" s="19"/>
      <c r="N27" s="20">
        <v>920</v>
      </c>
      <c r="O27" s="21"/>
      <c r="P27" s="48"/>
    </row>
    <row r="28" spans="1:16" ht="29.25" customHeight="1">
      <c r="A28" s="89"/>
      <c r="B28" s="18">
        <v>22</v>
      </c>
      <c r="C28" s="60" t="s">
        <v>13</v>
      </c>
      <c r="D28" s="24">
        <v>259</v>
      </c>
      <c r="E28" s="18">
        <v>1</v>
      </c>
      <c r="F28" s="25"/>
      <c r="G28" s="25"/>
      <c r="H28" s="18">
        <v>2</v>
      </c>
      <c r="I28" s="26">
        <v>4</v>
      </c>
      <c r="J28" s="18" t="s">
        <v>23</v>
      </c>
      <c r="K28" s="54" t="s">
        <v>31</v>
      </c>
      <c r="L28" s="18" t="s">
        <v>46</v>
      </c>
      <c r="M28" s="19"/>
      <c r="N28" s="20">
        <v>1036</v>
      </c>
      <c r="O28" s="21"/>
      <c r="P28" s="48"/>
    </row>
    <row r="29" spans="1:16" ht="31.5">
      <c r="A29" s="87" t="s">
        <v>50</v>
      </c>
      <c r="B29" s="18">
        <v>23</v>
      </c>
      <c r="C29" s="60" t="s">
        <v>9</v>
      </c>
      <c r="D29" s="24">
        <v>81</v>
      </c>
      <c r="E29" s="18">
        <v>1</v>
      </c>
      <c r="F29" s="18">
        <v>7</v>
      </c>
      <c r="G29" s="25"/>
      <c r="H29" s="25"/>
      <c r="I29" s="26">
        <v>728</v>
      </c>
      <c r="J29" s="18" t="s">
        <v>79</v>
      </c>
      <c r="K29" s="83" t="s">
        <v>32</v>
      </c>
      <c r="L29" s="18" t="s">
        <v>46</v>
      </c>
      <c r="M29" s="19"/>
      <c r="N29" s="20">
        <v>58968</v>
      </c>
      <c r="O29" s="21"/>
      <c r="P29" s="48"/>
    </row>
    <row r="30" spans="1:16" ht="206.25" customHeight="1">
      <c r="A30" s="88"/>
      <c r="B30" s="18">
        <v>24</v>
      </c>
      <c r="C30" s="60" t="s">
        <v>106</v>
      </c>
      <c r="D30" s="24">
        <v>15.1</v>
      </c>
      <c r="E30" s="18">
        <v>1</v>
      </c>
      <c r="F30" s="18">
        <v>2</v>
      </c>
      <c r="G30" s="25"/>
      <c r="H30" s="25"/>
      <c r="I30" s="26">
        <v>208</v>
      </c>
      <c r="J30" s="18" t="s">
        <v>76</v>
      </c>
      <c r="K30" s="83"/>
      <c r="L30" s="18" t="s">
        <v>46</v>
      </c>
      <c r="M30" s="19"/>
      <c r="N30" s="20">
        <v>3140.8</v>
      </c>
      <c r="O30" s="21"/>
      <c r="P30" s="48"/>
    </row>
    <row r="31" spans="1:16" ht="123.75" customHeight="1">
      <c r="A31" s="88"/>
      <c r="B31" s="18">
        <v>25</v>
      </c>
      <c r="C31" s="60" t="s">
        <v>120</v>
      </c>
      <c r="D31" s="24">
        <v>8</v>
      </c>
      <c r="E31" s="18">
        <v>1</v>
      </c>
      <c r="F31" s="18">
        <v>2</v>
      </c>
      <c r="G31" s="25"/>
      <c r="H31" s="25"/>
      <c r="I31" s="26">
        <v>208</v>
      </c>
      <c r="J31" s="18" t="s">
        <v>76</v>
      </c>
      <c r="K31" s="78" t="s">
        <v>33</v>
      </c>
      <c r="L31" s="18" t="s">
        <v>46</v>
      </c>
      <c r="M31" s="19"/>
      <c r="N31" s="20">
        <v>1664</v>
      </c>
      <c r="O31" s="21"/>
      <c r="P31" s="48"/>
    </row>
    <row r="32" spans="1:16" ht="123.75" customHeight="1">
      <c r="A32" s="88"/>
      <c r="B32" s="18">
        <v>26</v>
      </c>
      <c r="C32" s="60" t="s">
        <v>8</v>
      </c>
      <c r="D32" s="24">
        <v>162</v>
      </c>
      <c r="E32" s="18">
        <v>1</v>
      </c>
      <c r="F32" s="18">
        <v>5</v>
      </c>
      <c r="G32" s="25"/>
      <c r="H32" s="25"/>
      <c r="I32" s="26">
        <v>520</v>
      </c>
      <c r="J32" s="18" t="s">
        <v>80</v>
      </c>
      <c r="K32" s="80"/>
      <c r="L32" s="18" t="s">
        <v>46</v>
      </c>
      <c r="M32" s="19"/>
      <c r="N32" s="20">
        <v>84240</v>
      </c>
      <c r="O32" s="21"/>
      <c r="P32" s="48"/>
    </row>
    <row r="33" spans="1:16" ht="155.25" customHeight="1">
      <c r="A33" s="88"/>
      <c r="B33" s="18">
        <v>27</v>
      </c>
      <c r="C33" s="60" t="s">
        <v>4</v>
      </c>
      <c r="D33" s="24">
        <v>72</v>
      </c>
      <c r="E33" s="18">
        <v>2</v>
      </c>
      <c r="F33" s="18">
        <v>5</v>
      </c>
      <c r="G33" s="25"/>
      <c r="H33" s="25"/>
      <c r="I33" s="26">
        <v>1040</v>
      </c>
      <c r="J33" s="18" t="s">
        <v>81</v>
      </c>
      <c r="K33" s="78" t="s">
        <v>34</v>
      </c>
      <c r="L33" s="18" t="s">
        <v>46</v>
      </c>
      <c r="M33" s="19"/>
      <c r="N33" s="20">
        <v>74880</v>
      </c>
      <c r="O33" s="21"/>
      <c r="P33" s="48"/>
    </row>
    <row r="34" spans="1:16" ht="31.5">
      <c r="A34" s="43"/>
      <c r="B34" s="18">
        <v>28</v>
      </c>
      <c r="C34" s="60" t="s">
        <v>121</v>
      </c>
      <c r="D34" s="24">
        <v>72</v>
      </c>
      <c r="E34" s="18">
        <v>1</v>
      </c>
      <c r="F34" s="18">
        <v>2</v>
      </c>
      <c r="G34" s="25"/>
      <c r="H34" s="25"/>
      <c r="I34" s="26">
        <v>208</v>
      </c>
      <c r="J34" s="18" t="s">
        <v>78</v>
      </c>
      <c r="K34" s="80"/>
      <c r="L34" s="18" t="s">
        <v>46</v>
      </c>
      <c r="M34" s="19"/>
      <c r="N34" s="20">
        <v>14976</v>
      </c>
      <c r="O34" s="21"/>
      <c r="P34" s="48"/>
    </row>
    <row r="35" spans="1:16">
      <c r="A35" s="74" t="s">
        <v>71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6"/>
      <c r="O35" s="58"/>
      <c r="P35" s="49"/>
    </row>
    <row r="36" spans="1:16">
      <c r="A36" s="82" t="s">
        <v>21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12">
        <v>0.23</v>
      </c>
      <c r="P36" s="50"/>
    </row>
    <row r="37" spans="1:16" ht="14.25" customHeight="1">
      <c r="A37" s="81" t="s">
        <v>22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22"/>
      <c r="P37" s="49"/>
    </row>
    <row r="38" spans="1:16">
      <c r="A38" s="82" t="s">
        <v>53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22"/>
      <c r="P38" s="49"/>
    </row>
    <row r="39" spans="1:16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/>
      <c r="P39" s="49"/>
    </row>
    <row r="40" spans="1:16">
      <c r="B40" s="4"/>
      <c r="L40" s="11" t="s">
        <v>15</v>
      </c>
      <c r="P40" s="44"/>
    </row>
    <row r="41" spans="1:16">
      <c r="B41" s="4"/>
      <c r="L41" s="15" t="s">
        <v>20</v>
      </c>
      <c r="P41" s="44"/>
    </row>
    <row r="42" spans="1:16">
      <c r="B42" s="4"/>
      <c r="L42" s="15" t="s">
        <v>17</v>
      </c>
      <c r="P42" s="44"/>
    </row>
  </sheetData>
  <mergeCells count="25">
    <mergeCell ref="A2:K2"/>
    <mergeCell ref="A1:K1"/>
    <mergeCell ref="A7:A28"/>
    <mergeCell ref="A38:N38"/>
    <mergeCell ref="E4:I4"/>
    <mergeCell ref="A4:A5"/>
    <mergeCell ref="B4:B5"/>
    <mergeCell ref="C4:C5"/>
    <mergeCell ref="N4:N5"/>
    <mergeCell ref="J4:J5"/>
    <mergeCell ref="L4:L5"/>
    <mergeCell ref="M4:M5"/>
    <mergeCell ref="K4:K5"/>
    <mergeCell ref="A29:A33"/>
    <mergeCell ref="O4:O5"/>
    <mergeCell ref="A35:N35"/>
    <mergeCell ref="D4:D5"/>
    <mergeCell ref="K18:K26"/>
    <mergeCell ref="A37:N37"/>
    <mergeCell ref="A36:N36"/>
    <mergeCell ref="K13:K17"/>
    <mergeCell ref="K29:K30"/>
    <mergeCell ref="K7:K12"/>
    <mergeCell ref="K33:K34"/>
    <mergeCell ref="K31:K32"/>
  </mergeCells>
  <pageMargins left="0.51181102362204722" right="0.51181102362204722" top="0.35433070866141736" bottom="0.35433070866141736" header="0.31496062992125984" footer="0.31496062992125984"/>
  <pageSetup paperSize="9" scale="67" fitToHeight="2" orientation="landscape" r:id="rId1"/>
  <headerFooter>
    <oddFooter>Strona &amp;P z &amp;N</oddFooter>
  </headerFooter>
  <rowBreaks count="1" manualBreakCount="1">
    <brk id="2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tabSelected="1" view="pageBreakPreview" topLeftCell="A16" zoomScale="120" zoomScaleNormal="120" zoomScaleSheetLayoutView="120" workbookViewId="0">
      <selection activeCell="K42" sqref="K42"/>
    </sheetView>
  </sheetViews>
  <sheetFormatPr defaultRowHeight="14.25"/>
  <cols>
    <col min="1" max="1" width="5.75" style="1" customWidth="1"/>
    <col min="2" max="2" width="3.875" style="2" customWidth="1"/>
    <col min="3" max="3" width="7" style="2" customWidth="1"/>
    <col min="4" max="4" width="9.75" style="1" customWidth="1"/>
    <col min="5" max="6" width="5.375" style="1" customWidth="1"/>
    <col min="7" max="7" width="5.375" style="8" customWidth="1"/>
    <col min="8" max="9" width="5.375" style="1" customWidth="1"/>
    <col min="10" max="10" width="11.125" style="1" customWidth="1"/>
    <col min="11" max="11" width="42.625" style="1" customWidth="1"/>
    <col min="12" max="12" width="7.125" customWidth="1"/>
    <col min="13" max="13" width="10.125" customWidth="1"/>
    <col min="14" max="14" width="8.625" customWidth="1"/>
    <col min="15" max="15" width="8.875" customWidth="1"/>
    <col min="16" max="16384" width="9" style="1"/>
  </cols>
  <sheetData>
    <row r="1" spans="1:15" customFormat="1" ht="30" customHeight="1">
      <c r="A1" s="85" t="s">
        <v>129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11" t="s">
        <v>132</v>
      </c>
    </row>
    <row r="2" spans="1:15" customFormat="1" ht="14.25" customHeight="1">
      <c r="A2" s="84" t="s">
        <v>51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t="s">
        <v>130</v>
      </c>
    </row>
    <row r="3" spans="1:15" customFormat="1">
      <c r="G3" s="7"/>
    </row>
    <row r="4" spans="1:15" s="10" customFormat="1" ht="33" customHeight="1">
      <c r="A4" s="77" t="s">
        <v>54</v>
      </c>
      <c r="B4" s="77" t="s">
        <v>0</v>
      </c>
      <c r="C4" s="77" t="s">
        <v>48</v>
      </c>
      <c r="D4" s="77" t="s">
        <v>102</v>
      </c>
      <c r="E4" s="90" t="s">
        <v>24</v>
      </c>
      <c r="F4" s="90"/>
      <c r="G4" s="90"/>
      <c r="H4" s="90"/>
      <c r="I4" s="90"/>
      <c r="J4" s="77" t="s">
        <v>62</v>
      </c>
      <c r="K4" s="77" t="s">
        <v>6</v>
      </c>
      <c r="L4" s="77" t="s">
        <v>63</v>
      </c>
      <c r="M4" s="77" t="s">
        <v>64</v>
      </c>
      <c r="N4" s="77" t="s">
        <v>65</v>
      </c>
      <c r="O4" s="72" t="s">
        <v>66</v>
      </c>
    </row>
    <row r="5" spans="1:15" s="10" customFormat="1" ht="33" customHeight="1">
      <c r="A5" s="77"/>
      <c r="B5" s="77"/>
      <c r="C5" s="77"/>
      <c r="D5" s="77"/>
      <c r="E5" s="13" t="s">
        <v>67</v>
      </c>
      <c r="F5" s="13" t="s">
        <v>68</v>
      </c>
      <c r="G5" s="13" t="s">
        <v>69</v>
      </c>
      <c r="H5" s="13" t="s">
        <v>70</v>
      </c>
      <c r="I5" s="32" t="s">
        <v>45</v>
      </c>
      <c r="J5" s="77"/>
      <c r="K5" s="77"/>
      <c r="L5" s="77"/>
      <c r="M5" s="77"/>
      <c r="N5" s="77"/>
      <c r="O5" s="73"/>
    </row>
    <row r="6" spans="1:15" s="9" customFormat="1" ht="11.25">
      <c r="A6" s="33">
        <v>1</v>
      </c>
      <c r="B6" s="33">
        <f>A6+1</f>
        <v>2</v>
      </c>
      <c r="C6" s="33">
        <f t="shared" ref="C6:M6" si="0">B6+1</f>
        <v>3</v>
      </c>
      <c r="D6" s="33">
        <f t="shared" si="0"/>
        <v>4</v>
      </c>
      <c r="E6" s="33">
        <f t="shared" si="0"/>
        <v>5</v>
      </c>
      <c r="F6" s="33">
        <f t="shared" si="0"/>
        <v>6</v>
      </c>
      <c r="G6" s="33">
        <f t="shared" si="0"/>
        <v>7</v>
      </c>
      <c r="H6" s="33">
        <f t="shared" si="0"/>
        <v>8</v>
      </c>
      <c r="I6" s="33">
        <f t="shared" si="0"/>
        <v>9</v>
      </c>
      <c r="J6" s="33">
        <f t="shared" si="0"/>
        <v>10</v>
      </c>
      <c r="K6" s="33">
        <f t="shared" si="0"/>
        <v>11</v>
      </c>
      <c r="L6" s="33">
        <f t="shared" si="0"/>
        <v>12</v>
      </c>
      <c r="M6" s="33">
        <f t="shared" si="0"/>
        <v>13</v>
      </c>
      <c r="N6" s="33" t="s">
        <v>40</v>
      </c>
      <c r="O6" s="33" t="s">
        <v>41</v>
      </c>
    </row>
    <row r="7" spans="1:15" ht="60">
      <c r="A7" s="94" t="s">
        <v>82</v>
      </c>
      <c r="B7" s="18">
        <v>1</v>
      </c>
      <c r="C7" s="97" t="s">
        <v>83</v>
      </c>
      <c r="D7" s="24">
        <v>1551</v>
      </c>
      <c r="E7" s="18">
        <v>1</v>
      </c>
      <c r="F7" s="18">
        <v>5</v>
      </c>
      <c r="G7" s="55"/>
      <c r="H7" s="25"/>
      <c r="I7" s="26">
        <v>520</v>
      </c>
      <c r="J7" s="18" t="s">
        <v>125</v>
      </c>
      <c r="K7" s="51" t="s">
        <v>133</v>
      </c>
      <c r="L7" s="18" t="s">
        <v>46</v>
      </c>
      <c r="M7" s="19"/>
      <c r="N7" s="20">
        <v>806520</v>
      </c>
      <c r="O7" s="21"/>
    </row>
    <row r="8" spans="1:15" ht="60">
      <c r="A8" s="95"/>
      <c r="B8" s="18">
        <v>2</v>
      </c>
      <c r="C8" s="98"/>
      <c r="D8" s="24">
        <v>167</v>
      </c>
      <c r="E8" s="18">
        <v>1</v>
      </c>
      <c r="F8" s="18">
        <v>5</v>
      </c>
      <c r="G8" s="64"/>
      <c r="H8" s="25"/>
      <c r="I8" s="26">
        <v>520</v>
      </c>
      <c r="J8" s="18" t="s">
        <v>125</v>
      </c>
      <c r="K8" s="51" t="s">
        <v>134</v>
      </c>
      <c r="L8" s="18" t="s">
        <v>46</v>
      </c>
      <c r="M8" s="19"/>
      <c r="N8" s="20">
        <v>86840</v>
      </c>
      <c r="O8" s="21"/>
    </row>
    <row r="9" spans="1:15" ht="48">
      <c r="A9" s="95"/>
      <c r="B9" s="18">
        <v>3</v>
      </c>
      <c r="C9" s="98"/>
      <c r="D9" s="24">
        <v>405</v>
      </c>
      <c r="E9" s="18">
        <v>1</v>
      </c>
      <c r="F9" s="25"/>
      <c r="G9" s="18">
        <v>4</v>
      </c>
      <c r="H9" s="25"/>
      <c r="I9" s="18">
        <v>96</v>
      </c>
      <c r="J9" s="18" t="s">
        <v>94</v>
      </c>
      <c r="K9" s="51" t="s">
        <v>35</v>
      </c>
      <c r="L9" s="18" t="s">
        <v>46</v>
      </c>
      <c r="M9" s="19"/>
      <c r="N9" s="20">
        <v>38880</v>
      </c>
      <c r="O9" s="21"/>
    </row>
    <row r="10" spans="1:15" ht="42">
      <c r="A10" s="95"/>
      <c r="B10" s="18">
        <v>4</v>
      </c>
      <c r="C10" s="98"/>
      <c r="D10" s="24">
        <v>30</v>
      </c>
      <c r="E10" s="18">
        <v>1</v>
      </c>
      <c r="F10" s="25"/>
      <c r="G10" s="25"/>
      <c r="H10" s="18">
        <v>26</v>
      </c>
      <c r="I10" s="18">
        <v>52</v>
      </c>
      <c r="J10" s="18" t="s">
        <v>95</v>
      </c>
      <c r="K10" s="51" t="s">
        <v>116</v>
      </c>
      <c r="L10" s="18" t="s">
        <v>46</v>
      </c>
      <c r="M10" s="19"/>
      <c r="N10" s="20">
        <v>1560</v>
      </c>
      <c r="O10" s="21"/>
    </row>
    <row r="11" spans="1:15" ht="52.5">
      <c r="A11" s="95"/>
      <c r="B11" s="18">
        <v>5</v>
      </c>
      <c r="C11" s="98"/>
      <c r="D11" s="24">
        <v>9</v>
      </c>
      <c r="E11" s="18">
        <v>1</v>
      </c>
      <c r="F11" s="25"/>
      <c r="G11" s="18">
        <v>1</v>
      </c>
      <c r="H11" s="25"/>
      <c r="I11" s="18">
        <v>24</v>
      </c>
      <c r="J11" s="18" t="s">
        <v>96</v>
      </c>
      <c r="K11" s="51" t="s">
        <v>108</v>
      </c>
      <c r="L11" s="18" t="s">
        <v>18</v>
      </c>
      <c r="M11" s="19"/>
      <c r="N11" s="20">
        <v>216</v>
      </c>
      <c r="O11" s="21"/>
    </row>
    <row r="12" spans="1:15" ht="52.5">
      <c r="A12" s="95"/>
      <c r="B12" s="18">
        <v>6</v>
      </c>
      <c r="C12" s="98"/>
      <c r="D12" s="24">
        <v>2</v>
      </c>
      <c r="E12" s="18">
        <v>1</v>
      </c>
      <c r="F12" s="25"/>
      <c r="G12" s="18">
        <v>1</v>
      </c>
      <c r="H12" s="25"/>
      <c r="I12" s="18">
        <v>24</v>
      </c>
      <c r="J12" s="18" t="s">
        <v>96</v>
      </c>
      <c r="K12" s="51" t="s">
        <v>109</v>
      </c>
      <c r="L12" s="18" t="s">
        <v>18</v>
      </c>
      <c r="M12" s="19"/>
      <c r="N12" s="20">
        <v>48</v>
      </c>
      <c r="O12" s="21"/>
    </row>
    <row r="13" spans="1:15" ht="52.5">
      <c r="A13" s="95"/>
      <c r="B13" s="18">
        <v>7</v>
      </c>
      <c r="C13" s="98"/>
      <c r="D13" s="24">
        <v>6</v>
      </c>
      <c r="E13" s="18">
        <v>1</v>
      </c>
      <c r="F13" s="25"/>
      <c r="G13" s="18">
        <v>1</v>
      </c>
      <c r="H13" s="25"/>
      <c r="I13" s="18">
        <v>24</v>
      </c>
      <c r="J13" s="18" t="s">
        <v>96</v>
      </c>
      <c r="K13" s="51" t="s">
        <v>110</v>
      </c>
      <c r="L13" s="18" t="s">
        <v>19</v>
      </c>
      <c r="M13" s="19"/>
      <c r="N13" s="20">
        <v>144</v>
      </c>
      <c r="O13" s="21"/>
    </row>
    <row r="14" spans="1:15" ht="52.5">
      <c r="A14" s="95"/>
      <c r="B14" s="18">
        <v>8</v>
      </c>
      <c r="C14" s="98"/>
      <c r="D14" s="24">
        <v>600</v>
      </c>
      <c r="E14" s="18">
        <v>1</v>
      </c>
      <c r="F14" s="25"/>
      <c r="G14" s="18">
        <v>1</v>
      </c>
      <c r="H14" s="25"/>
      <c r="I14" s="18">
        <v>24</v>
      </c>
      <c r="J14" s="18" t="s">
        <v>96</v>
      </c>
      <c r="K14" s="52" t="s">
        <v>36</v>
      </c>
      <c r="L14" s="18" t="s">
        <v>46</v>
      </c>
      <c r="M14" s="19"/>
      <c r="N14" s="20">
        <v>14400</v>
      </c>
      <c r="O14" s="21"/>
    </row>
    <row r="15" spans="1:15" ht="52.5">
      <c r="A15" s="95"/>
      <c r="B15" s="18">
        <v>9</v>
      </c>
      <c r="C15" s="98"/>
      <c r="D15" s="24">
        <v>30</v>
      </c>
      <c r="E15" s="18">
        <v>1</v>
      </c>
      <c r="F15" s="25"/>
      <c r="G15" s="18">
        <v>1</v>
      </c>
      <c r="H15" s="25"/>
      <c r="I15" s="18">
        <v>24</v>
      </c>
      <c r="J15" s="18" t="s">
        <v>97</v>
      </c>
      <c r="K15" s="51" t="s">
        <v>111</v>
      </c>
      <c r="L15" s="18" t="s">
        <v>46</v>
      </c>
      <c r="M15" s="19"/>
      <c r="N15" s="20">
        <v>720</v>
      </c>
      <c r="O15" s="21"/>
    </row>
    <row r="16" spans="1:15" ht="36">
      <c r="A16" s="95"/>
      <c r="B16" s="18">
        <v>10</v>
      </c>
      <c r="C16" s="98"/>
      <c r="D16" s="24">
        <v>255</v>
      </c>
      <c r="E16" s="18">
        <v>1</v>
      </c>
      <c r="F16" s="18">
        <v>7</v>
      </c>
      <c r="G16" s="25"/>
      <c r="H16" s="25"/>
      <c r="I16" s="18">
        <v>728</v>
      </c>
      <c r="J16" s="18" t="s">
        <v>98</v>
      </c>
      <c r="K16" s="51" t="s">
        <v>112</v>
      </c>
      <c r="L16" s="18" t="s">
        <v>46</v>
      </c>
      <c r="M16" s="19"/>
      <c r="N16" s="20">
        <v>185640</v>
      </c>
      <c r="O16" s="21"/>
    </row>
    <row r="17" spans="1:15" ht="52.5">
      <c r="A17" s="95"/>
      <c r="B17" s="18">
        <v>11</v>
      </c>
      <c r="C17" s="98"/>
      <c r="D17" s="24">
        <v>49.3</v>
      </c>
      <c r="E17" s="18">
        <v>1</v>
      </c>
      <c r="F17" s="25"/>
      <c r="G17" s="18">
        <v>2</v>
      </c>
      <c r="H17" s="25"/>
      <c r="I17" s="18">
        <v>48</v>
      </c>
      <c r="J17" s="18" t="s">
        <v>96</v>
      </c>
      <c r="K17" s="51" t="s">
        <v>113</v>
      </c>
      <c r="L17" s="18" t="s">
        <v>46</v>
      </c>
      <c r="M17" s="19"/>
      <c r="N17" s="20">
        <v>2366.4</v>
      </c>
      <c r="O17" s="21"/>
    </row>
    <row r="18" spans="1:15" ht="52.5">
      <c r="A18" s="95"/>
      <c r="B18" s="18">
        <v>12</v>
      </c>
      <c r="C18" s="98"/>
      <c r="D18" s="24">
        <v>145</v>
      </c>
      <c r="E18" s="18">
        <v>1</v>
      </c>
      <c r="F18" s="18">
        <v>2</v>
      </c>
      <c r="G18" s="25"/>
      <c r="H18" s="25"/>
      <c r="I18" s="18">
        <v>208</v>
      </c>
      <c r="J18" s="18" t="s">
        <v>99</v>
      </c>
      <c r="K18" s="51" t="s">
        <v>114</v>
      </c>
      <c r="L18" s="18" t="s">
        <v>46</v>
      </c>
      <c r="M18" s="19"/>
      <c r="N18" s="20">
        <v>30160</v>
      </c>
      <c r="O18" s="21"/>
    </row>
    <row r="19" spans="1:15" ht="52.5">
      <c r="A19" s="95"/>
      <c r="B19" s="18">
        <v>13</v>
      </c>
      <c r="C19" s="98"/>
      <c r="D19" s="24">
        <v>255</v>
      </c>
      <c r="E19" s="18">
        <v>1</v>
      </c>
      <c r="F19" s="25"/>
      <c r="G19" s="25"/>
      <c r="H19" s="18">
        <v>6</v>
      </c>
      <c r="I19" s="18">
        <v>12</v>
      </c>
      <c r="J19" s="18" t="s">
        <v>99</v>
      </c>
      <c r="K19" s="53" t="s">
        <v>115</v>
      </c>
      <c r="L19" s="18" t="s">
        <v>46</v>
      </c>
      <c r="M19" s="19"/>
      <c r="N19" s="20">
        <v>3060</v>
      </c>
      <c r="O19" s="21"/>
    </row>
    <row r="20" spans="1:15" ht="31.5">
      <c r="A20" s="95"/>
      <c r="B20" s="18">
        <v>14</v>
      </c>
      <c r="C20" s="98"/>
      <c r="D20" s="24">
        <v>30</v>
      </c>
      <c r="E20" s="18">
        <v>1</v>
      </c>
      <c r="F20" s="25"/>
      <c r="G20" s="18">
        <v>1</v>
      </c>
      <c r="H20" s="25"/>
      <c r="I20" s="18">
        <v>24</v>
      </c>
      <c r="J20" s="65" t="s">
        <v>94</v>
      </c>
      <c r="K20" s="66" t="s">
        <v>122</v>
      </c>
      <c r="L20" s="18" t="s">
        <v>46</v>
      </c>
      <c r="M20" s="19"/>
      <c r="N20" s="20">
        <v>720</v>
      </c>
      <c r="O20" s="21"/>
    </row>
    <row r="21" spans="1:15" ht="24">
      <c r="A21" s="95"/>
      <c r="B21" s="18">
        <v>15</v>
      </c>
      <c r="C21" s="98"/>
      <c r="D21" s="24">
        <v>475</v>
      </c>
      <c r="E21" s="18">
        <v>1</v>
      </c>
      <c r="F21" s="25"/>
      <c r="G21" s="25"/>
      <c r="H21" s="18">
        <v>1</v>
      </c>
      <c r="I21" s="18">
        <v>2</v>
      </c>
      <c r="J21" s="67" t="s">
        <v>39</v>
      </c>
      <c r="K21" s="68" t="s">
        <v>127</v>
      </c>
      <c r="L21" s="18" t="s">
        <v>46</v>
      </c>
      <c r="M21" s="19"/>
      <c r="N21" s="20">
        <v>950</v>
      </c>
      <c r="O21" s="21"/>
    </row>
    <row r="22" spans="1:15">
      <c r="A22" s="95"/>
      <c r="B22" s="18">
        <v>16</v>
      </c>
      <c r="C22" s="98"/>
      <c r="D22" s="24">
        <v>100</v>
      </c>
      <c r="E22" s="18">
        <v>1</v>
      </c>
      <c r="F22" s="25"/>
      <c r="G22" s="25"/>
      <c r="H22" s="18">
        <v>1</v>
      </c>
      <c r="I22" s="18">
        <v>2</v>
      </c>
      <c r="J22" s="67" t="s">
        <v>39</v>
      </c>
      <c r="K22" s="68" t="s">
        <v>128</v>
      </c>
      <c r="L22" s="18" t="s">
        <v>46</v>
      </c>
      <c r="M22" s="19"/>
      <c r="N22" s="20">
        <v>200</v>
      </c>
      <c r="O22" s="21"/>
    </row>
    <row r="23" spans="1:15" ht="24">
      <c r="A23" s="96"/>
      <c r="B23" s="18">
        <v>17</v>
      </c>
      <c r="C23" s="99"/>
      <c r="D23" s="24">
        <v>179</v>
      </c>
      <c r="E23" s="18">
        <v>1</v>
      </c>
      <c r="F23" s="25"/>
      <c r="G23" s="25"/>
      <c r="H23" s="18">
        <v>4</v>
      </c>
      <c r="I23" s="18">
        <v>8</v>
      </c>
      <c r="J23" s="67" t="s">
        <v>39</v>
      </c>
      <c r="K23" s="69" t="s">
        <v>123</v>
      </c>
      <c r="L23" s="18" t="s">
        <v>42</v>
      </c>
      <c r="M23" s="19"/>
      <c r="N23" s="20">
        <v>1432</v>
      </c>
      <c r="O23" s="21"/>
    </row>
    <row r="24" spans="1:15">
      <c r="A24" s="34"/>
      <c r="B24" s="35"/>
      <c r="C24" s="36"/>
      <c r="D24" s="37"/>
      <c r="E24" s="35"/>
      <c r="F24" s="35"/>
      <c r="G24" s="38"/>
      <c r="H24" s="35"/>
      <c r="I24" s="35"/>
      <c r="J24" s="39"/>
      <c r="K24" s="40"/>
      <c r="L24" s="38"/>
      <c r="M24" s="41"/>
      <c r="N24" s="42"/>
      <c r="O24" s="21"/>
    </row>
    <row r="25" spans="1:15" customFormat="1">
      <c r="A25" s="91" t="s">
        <v>71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3"/>
      <c r="O25" s="57"/>
    </row>
    <row r="26" spans="1:15" customFormat="1">
      <c r="A26" s="82" t="s">
        <v>21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12">
        <v>0.23</v>
      </c>
    </row>
    <row r="27" spans="1:15" customFormat="1">
      <c r="A27" s="81" t="s">
        <v>22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22"/>
    </row>
    <row r="28" spans="1:15" customFormat="1">
      <c r="A28" s="82" t="s">
        <v>16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22"/>
    </row>
    <row r="29" spans="1:15" customFormat="1"/>
    <row r="30" spans="1:15" customFormat="1">
      <c r="M30" s="11" t="s">
        <v>15</v>
      </c>
    </row>
    <row r="31" spans="1:15" customFormat="1">
      <c r="M31" s="15" t="s">
        <v>20</v>
      </c>
    </row>
    <row r="32" spans="1:15" customFormat="1">
      <c r="M32" s="15" t="s">
        <v>17</v>
      </c>
    </row>
  </sheetData>
  <mergeCells count="19">
    <mergeCell ref="A1:L1"/>
    <mergeCell ref="A2:L2"/>
    <mergeCell ref="A27:N27"/>
    <mergeCell ref="A28:N28"/>
    <mergeCell ref="M4:M5"/>
    <mergeCell ref="N4:N5"/>
    <mergeCell ref="A26:N26"/>
    <mergeCell ref="D4:D5"/>
    <mergeCell ref="A4:A5"/>
    <mergeCell ref="A25:N25"/>
    <mergeCell ref="K4:K5"/>
    <mergeCell ref="A7:A23"/>
    <mergeCell ref="C7:C23"/>
    <mergeCell ref="B4:B5"/>
    <mergeCell ref="O4:O5"/>
    <mergeCell ref="E4:I4"/>
    <mergeCell ref="C4:C5"/>
    <mergeCell ref="L4:L5"/>
    <mergeCell ref="J4:J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Strona &amp;P z &amp;N</oddFooter>
  </headerFooter>
  <rowBreaks count="1" manualBreakCount="1">
    <brk id="1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view="pageBreakPreview" topLeftCell="A7" zoomScale="120" zoomScaleNormal="120" zoomScaleSheetLayoutView="120" workbookViewId="0">
      <selection activeCell="K42" sqref="K42"/>
    </sheetView>
  </sheetViews>
  <sheetFormatPr defaultRowHeight="14.25"/>
  <cols>
    <col min="1" max="1" width="6.875" customWidth="1"/>
    <col min="2" max="2" width="3.875" customWidth="1"/>
    <col min="3" max="3" width="5.5" customWidth="1"/>
    <col min="4" max="4" width="9.75" customWidth="1"/>
    <col min="5" max="9" width="5.375" customWidth="1"/>
    <col min="10" max="10" width="10.625" customWidth="1"/>
    <col min="11" max="11" width="43.125" customWidth="1"/>
    <col min="12" max="12" width="6.25" customWidth="1"/>
    <col min="13" max="14" width="10.125" customWidth="1"/>
    <col min="15" max="15" width="8.25" customWidth="1"/>
  </cols>
  <sheetData>
    <row r="1" spans="1:15" ht="30" customHeight="1">
      <c r="A1" s="85" t="s">
        <v>129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11" t="s">
        <v>136</v>
      </c>
    </row>
    <row r="2" spans="1:15">
      <c r="A2" s="84" t="s">
        <v>52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t="s">
        <v>130</v>
      </c>
    </row>
    <row r="4" spans="1:15" ht="33" customHeight="1">
      <c r="A4" s="77" t="s">
        <v>54</v>
      </c>
      <c r="B4" s="77" t="s">
        <v>0</v>
      </c>
      <c r="C4" s="77" t="s">
        <v>48</v>
      </c>
      <c r="D4" s="77" t="s">
        <v>103</v>
      </c>
      <c r="E4" s="90" t="s">
        <v>24</v>
      </c>
      <c r="F4" s="90"/>
      <c r="G4" s="90"/>
      <c r="H4" s="90"/>
      <c r="I4" s="90"/>
      <c r="J4" s="77" t="s">
        <v>62</v>
      </c>
      <c r="K4" s="77" t="s">
        <v>6</v>
      </c>
      <c r="L4" s="77" t="s">
        <v>63</v>
      </c>
      <c r="M4" s="77" t="s">
        <v>64</v>
      </c>
      <c r="N4" s="77" t="s">
        <v>65</v>
      </c>
      <c r="O4" s="72" t="s">
        <v>66</v>
      </c>
    </row>
    <row r="5" spans="1:15" ht="33" customHeight="1">
      <c r="A5" s="77"/>
      <c r="B5" s="77"/>
      <c r="C5" s="77"/>
      <c r="D5" s="77"/>
      <c r="E5" s="13" t="s">
        <v>67</v>
      </c>
      <c r="F5" s="13" t="s">
        <v>68</v>
      </c>
      <c r="G5" s="13" t="s">
        <v>69</v>
      </c>
      <c r="H5" s="13" t="s">
        <v>70</v>
      </c>
      <c r="I5" s="32" t="s">
        <v>45</v>
      </c>
      <c r="J5" s="77"/>
      <c r="K5" s="77"/>
      <c r="L5" s="77"/>
      <c r="M5" s="77"/>
      <c r="N5" s="77"/>
      <c r="O5" s="73"/>
    </row>
    <row r="6" spans="1:15" ht="14.25" customHeight="1">
      <c r="A6" s="33">
        <v>1</v>
      </c>
      <c r="B6" s="33">
        <f>A6+1</f>
        <v>2</v>
      </c>
      <c r="C6" s="33">
        <f t="shared" ref="C6:M6" si="0">B6+1</f>
        <v>3</v>
      </c>
      <c r="D6" s="33">
        <f t="shared" si="0"/>
        <v>4</v>
      </c>
      <c r="E6" s="33">
        <f t="shared" si="0"/>
        <v>5</v>
      </c>
      <c r="F6" s="33">
        <f t="shared" si="0"/>
        <v>6</v>
      </c>
      <c r="G6" s="33">
        <f t="shared" si="0"/>
        <v>7</v>
      </c>
      <c r="H6" s="33">
        <f t="shared" si="0"/>
        <v>8</v>
      </c>
      <c r="I6" s="33">
        <f t="shared" si="0"/>
        <v>9</v>
      </c>
      <c r="J6" s="33">
        <f t="shared" si="0"/>
        <v>10</v>
      </c>
      <c r="K6" s="33">
        <f t="shared" si="0"/>
        <v>11</v>
      </c>
      <c r="L6" s="33">
        <f t="shared" si="0"/>
        <v>12</v>
      </c>
      <c r="M6" s="33">
        <f t="shared" si="0"/>
        <v>13</v>
      </c>
      <c r="N6" s="33" t="s">
        <v>40</v>
      </c>
      <c r="O6" s="33" t="s">
        <v>41</v>
      </c>
    </row>
    <row r="7" spans="1:15" ht="31.5">
      <c r="A7" s="87" t="s">
        <v>82</v>
      </c>
      <c r="B7" s="14">
        <v>1</v>
      </c>
      <c r="C7" s="97" t="s">
        <v>84</v>
      </c>
      <c r="D7" s="24">
        <v>3100</v>
      </c>
      <c r="E7" s="18">
        <v>1</v>
      </c>
      <c r="F7" s="25"/>
      <c r="G7" s="31"/>
      <c r="H7" s="26">
        <v>8</v>
      </c>
      <c r="I7" s="26">
        <f>2*H7</f>
        <v>16</v>
      </c>
      <c r="J7" s="13" t="s">
        <v>55</v>
      </c>
      <c r="K7" s="61" t="s">
        <v>37</v>
      </c>
      <c r="L7" s="18" t="s">
        <v>43</v>
      </c>
      <c r="M7" s="19"/>
      <c r="N7" s="20">
        <v>49600</v>
      </c>
      <c r="O7" s="21"/>
    </row>
    <row r="8" spans="1:15" ht="31.5">
      <c r="A8" s="88"/>
      <c r="B8" s="23">
        <v>2</v>
      </c>
      <c r="C8" s="98"/>
      <c r="D8" s="24">
        <v>3100</v>
      </c>
      <c r="E8" s="18">
        <v>1</v>
      </c>
      <c r="F8" s="25"/>
      <c r="G8" s="25"/>
      <c r="H8" s="18">
        <v>6</v>
      </c>
      <c r="I8" s="18">
        <f>2*H8</f>
        <v>12</v>
      </c>
      <c r="J8" s="23" t="s">
        <v>55</v>
      </c>
      <c r="K8" s="27" t="s">
        <v>60</v>
      </c>
      <c r="L8" s="18" t="s">
        <v>43</v>
      </c>
      <c r="M8" s="19"/>
      <c r="N8" s="20">
        <v>37200</v>
      </c>
      <c r="O8" s="21"/>
    </row>
    <row r="9" spans="1:15" ht="31.5">
      <c r="A9" s="88"/>
      <c r="B9" s="23">
        <v>3</v>
      </c>
      <c r="C9" s="98"/>
      <c r="D9" s="24">
        <v>310</v>
      </c>
      <c r="E9" s="18">
        <v>1</v>
      </c>
      <c r="F9" s="25"/>
      <c r="G9" s="25"/>
      <c r="H9" s="18">
        <v>4</v>
      </c>
      <c r="I9" s="18">
        <f>2*H9</f>
        <v>8</v>
      </c>
      <c r="J9" s="23" t="s">
        <v>55</v>
      </c>
      <c r="K9" s="27" t="s">
        <v>59</v>
      </c>
      <c r="L9" s="18" t="s">
        <v>42</v>
      </c>
      <c r="M9" s="19"/>
      <c r="N9" s="20">
        <v>2480</v>
      </c>
      <c r="O9" s="21"/>
    </row>
    <row r="10" spans="1:15" ht="31.5">
      <c r="A10" s="88"/>
      <c r="B10" s="23">
        <v>4</v>
      </c>
      <c r="C10" s="98"/>
      <c r="D10" s="24">
        <v>500</v>
      </c>
      <c r="E10" s="18">
        <v>1</v>
      </c>
      <c r="F10" s="18">
        <v>2</v>
      </c>
      <c r="G10" s="25"/>
      <c r="H10" s="25"/>
      <c r="I10" s="70">
        <v>208</v>
      </c>
      <c r="J10" s="23" t="s">
        <v>100</v>
      </c>
      <c r="K10" s="61" t="s">
        <v>135</v>
      </c>
      <c r="L10" s="18" t="s">
        <v>43</v>
      </c>
      <c r="M10" s="19"/>
      <c r="N10" s="20">
        <v>104000</v>
      </c>
      <c r="O10" s="21"/>
    </row>
    <row r="11" spans="1:15" ht="42">
      <c r="A11" s="88"/>
      <c r="B11" s="23">
        <v>5</v>
      </c>
      <c r="C11" s="98"/>
      <c r="D11" s="24">
        <v>27120</v>
      </c>
      <c r="E11" s="18">
        <v>1</v>
      </c>
      <c r="F11" s="25"/>
      <c r="G11" s="18">
        <v>1</v>
      </c>
      <c r="H11" s="25"/>
      <c r="I11" s="18">
        <v>24</v>
      </c>
      <c r="J11" s="23" t="s">
        <v>101</v>
      </c>
      <c r="K11" s="28" t="s">
        <v>58</v>
      </c>
      <c r="L11" s="18" t="s">
        <v>43</v>
      </c>
      <c r="M11" s="19"/>
      <c r="N11" s="20">
        <v>650880</v>
      </c>
      <c r="O11" s="21"/>
    </row>
    <row r="12" spans="1:15" ht="52.5">
      <c r="A12" s="88"/>
      <c r="B12" s="23">
        <v>6</v>
      </c>
      <c r="C12" s="98"/>
      <c r="D12" s="24">
        <v>500</v>
      </c>
      <c r="E12" s="18">
        <v>1</v>
      </c>
      <c r="F12" s="25"/>
      <c r="G12" s="25"/>
      <c r="H12" s="18">
        <v>2</v>
      </c>
      <c r="I12" s="18">
        <v>4</v>
      </c>
      <c r="J12" s="23" t="s">
        <v>101</v>
      </c>
      <c r="K12" s="61" t="s">
        <v>57</v>
      </c>
      <c r="L12" s="18" t="s">
        <v>43</v>
      </c>
      <c r="M12" s="19"/>
      <c r="N12" s="20">
        <v>2000</v>
      </c>
      <c r="O12" s="21"/>
    </row>
    <row r="13" spans="1:15" ht="94.5">
      <c r="A13" s="89"/>
      <c r="B13" s="23">
        <v>7</v>
      </c>
      <c r="C13" s="99"/>
      <c r="D13" s="24">
        <v>500</v>
      </c>
      <c r="E13" s="18">
        <v>1</v>
      </c>
      <c r="F13" s="25"/>
      <c r="G13" s="25"/>
      <c r="H13" s="25"/>
      <c r="I13" s="18">
        <v>640</v>
      </c>
      <c r="J13" s="23" t="s">
        <v>55</v>
      </c>
      <c r="K13" s="27" t="s">
        <v>117</v>
      </c>
      <c r="L13" s="18" t="s">
        <v>38</v>
      </c>
      <c r="M13" s="19"/>
      <c r="N13" s="20" t="s">
        <v>104</v>
      </c>
      <c r="O13" s="21"/>
    </row>
    <row r="14" spans="1:15" ht="15">
      <c r="A14" s="91" t="s">
        <v>71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3"/>
      <c r="O14" s="56"/>
    </row>
    <row r="15" spans="1:15">
      <c r="A15" s="91" t="s">
        <v>21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3"/>
      <c r="O15" s="30">
        <v>0.08</v>
      </c>
    </row>
    <row r="16" spans="1:15" ht="15" customHeight="1">
      <c r="A16" s="91" t="s">
        <v>56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3"/>
      <c r="O16" s="29"/>
    </row>
    <row r="17" spans="1:15">
      <c r="A17" s="91" t="s">
        <v>53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3"/>
      <c r="O17" s="29"/>
    </row>
    <row r="18" spans="1:15" ht="4.5" customHeight="1"/>
    <row r="19" spans="1:15" ht="42.75" customHeight="1">
      <c r="A19" s="100" t="s">
        <v>105</v>
      </c>
      <c r="B19" s="101"/>
      <c r="C19" s="101"/>
      <c r="D19" s="101"/>
      <c r="E19" s="101"/>
      <c r="F19" s="101"/>
      <c r="G19" s="101"/>
      <c r="H19" s="101"/>
      <c r="I19" s="101"/>
      <c r="J19" s="101"/>
    </row>
    <row r="20" spans="1:15">
      <c r="B20" s="71"/>
      <c r="C20" s="71"/>
      <c r="D20" s="71"/>
      <c r="E20" s="71"/>
      <c r="F20" s="71"/>
      <c r="G20" s="71"/>
      <c r="H20" s="71"/>
      <c r="I20" s="71"/>
      <c r="J20" s="71"/>
    </row>
    <row r="21" spans="1:15">
      <c r="M21" s="11" t="s">
        <v>15</v>
      </c>
    </row>
    <row r="22" spans="1:15">
      <c r="M22" s="15" t="s">
        <v>20</v>
      </c>
    </row>
    <row r="23" spans="1:15">
      <c r="M23" s="15" t="s">
        <v>17</v>
      </c>
    </row>
  </sheetData>
  <mergeCells count="20">
    <mergeCell ref="A1:L1"/>
    <mergeCell ref="A2:L2"/>
    <mergeCell ref="C4:C5"/>
    <mergeCell ref="A14:N14"/>
    <mergeCell ref="A15:N15"/>
    <mergeCell ref="A4:A5"/>
    <mergeCell ref="K4:K5"/>
    <mergeCell ref="C7:C13"/>
    <mergeCell ref="A19:J19"/>
    <mergeCell ref="O4:O5"/>
    <mergeCell ref="L4:L5"/>
    <mergeCell ref="B4:B5"/>
    <mergeCell ref="N4:N5"/>
    <mergeCell ref="J4:J5"/>
    <mergeCell ref="E4:I4"/>
    <mergeCell ref="D4:D5"/>
    <mergeCell ref="M4:M5"/>
    <mergeCell ref="A17:N17"/>
    <mergeCell ref="A7:A13"/>
    <mergeCell ref="A16:N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fitToHeight="2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Zadanie 3 Tabela 1</vt:lpstr>
      <vt:lpstr>Zadanie 3 Tabela 2</vt:lpstr>
      <vt:lpstr>Zadanie 3 Tabela 3</vt:lpstr>
      <vt:lpstr>'Zadanie 3 Tabela 1'!Obszar_wydruku</vt:lpstr>
      <vt:lpstr>'Zadanie 3 Tabela 2'!Obszar_wydruku</vt:lpstr>
      <vt:lpstr>'Zadanie 3 Tabela 3'!Obszar_wydruku</vt:lpstr>
      <vt:lpstr>'Zadanie 3 Tabela 3'!Tytuły_wydruku</vt:lpstr>
    </vt:vector>
  </TitlesOfParts>
  <Company>MPK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bialek</dc:creator>
  <cp:lastModifiedBy>Cieślik Elżbieta</cp:lastModifiedBy>
  <cp:lastPrinted>2018-07-26T07:00:15Z</cp:lastPrinted>
  <dcterms:created xsi:type="dcterms:W3CDTF">2013-09-01T08:33:40Z</dcterms:created>
  <dcterms:modified xsi:type="dcterms:W3CDTF">2018-07-26T07:00:21Z</dcterms:modified>
</cp:coreProperties>
</file>